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681823BA-6683-4CEA-8E9E-748EB3F8797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Print_Area" localSheetId="0">Лист1!$A$1:$M$73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" i="1" l="1"/>
  <c r="H30" i="1"/>
  <c r="F51" i="1"/>
  <c r="D30" i="1" l="1"/>
  <c r="E30" i="1"/>
  <c r="F30" i="1"/>
  <c r="G30" i="1"/>
  <c r="K30" i="1"/>
  <c r="L30" i="1"/>
  <c r="M30" i="1"/>
  <c r="L36" i="1"/>
  <c r="M36" i="1"/>
  <c r="G36" i="1"/>
  <c r="F36" i="1"/>
  <c r="E36" i="1"/>
  <c r="G13" i="1"/>
  <c r="M50" i="1"/>
  <c r="F55" i="1"/>
  <c r="D55" i="1" s="1"/>
  <c r="F47" i="1"/>
  <c r="D47" i="1" s="1"/>
  <c r="K36" i="1"/>
  <c r="J36" i="1"/>
  <c r="I36" i="1"/>
  <c r="H36" i="1"/>
  <c r="D39" i="1"/>
  <c r="D38" i="1"/>
  <c r="D36" i="1" s="1"/>
  <c r="D37" i="1"/>
  <c r="M14" i="1"/>
  <c r="M13" i="1" s="1"/>
  <c r="L14" i="1"/>
  <c r="L13" i="1" s="1"/>
  <c r="K14" i="1"/>
  <c r="K13" i="1" s="1"/>
  <c r="J14" i="1"/>
  <c r="J13" i="1" s="1"/>
  <c r="I14" i="1"/>
  <c r="I13" i="1" s="1"/>
  <c r="H14" i="1"/>
  <c r="H13" i="1" s="1"/>
  <c r="E14" i="1"/>
  <c r="E13" i="1" s="1"/>
  <c r="F14" i="1"/>
  <c r="F13" i="1" s="1"/>
  <c r="D17" i="1"/>
  <c r="F62" i="1" l="1"/>
  <c r="G54" i="1" l="1"/>
  <c r="G50" i="1"/>
  <c r="F61" i="1"/>
  <c r="F60" i="1"/>
  <c r="E50" i="1"/>
  <c r="E54" i="1"/>
  <c r="F54" i="1"/>
  <c r="M54" i="1"/>
  <c r="M41" i="1" s="1"/>
  <c r="M40" i="1" s="1"/>
  <c r="F52" i="1"/>
  <c r="D51" i="1"/>
  <c r="D50" i="1" s="1"/>
  <c r="F48" i="1"/>
  <c r="G41" i="1"/>
  <c r="E41" i="1"/>
  <c r="K46" i="1"/>
  <c r="J46" i="1"/>
  <c r="H46" i="1"/>
  <c r="E46" i="1"/>
  <c r="G46" i="1"/>
  <c r="D28" i="1"/>
  <c r="D27" i="1"/>
  <c r="D26" i="1"/>
  <c r="D25" i="1"/>
  <c r="D24" i="1"/>
  <c r="D23" i="1"/>
  <c r="D22" i="1"/>
  <c r="D21" i="1"/>
  <c r="D20" i="1"/>
  <c r="D19" i="1"/>
  <c r="D18" i="1"/>
  <c r="D16" i="1"/>
  <c r="D15" i="1"/>
  <c r="D41" i="1" l="1"/>
  <c r="M29" i="1"/>
  <c r="M59" i="1" s="1"/>
  <c r="M64" i="1" s="1"/>
  <c r="M65" i="1" s="1"/>
  <c r="D14" i="1"/>
  <c r="D13" i="1" s="1"/>
  <c r="D54" i="1"/>
  <c r="L50" i="1" l="1"/>
  <c r="K50" i="1"/>
  <c r="J50" i="1"/>
  <c r="I50" i="1"/>
  <c r="H50" i="1"/>
  <c r="L54" i="1"/>
  <c r="K54" i="1"/>
  <c r="J54" i="1"/>
  <c r="I54" i="1"/>
  <c r="H54" i="1"/>
  <c r="I46" i="1"/>
  <c r="F46" i="1" s="1"/>
  <c r="D46" i="1" s="1"/>
  <c r="F50" i="1" l="1"/>
  <c r="F41" i="1" s="1"/>
  <c r="K41" i="1"/>
  <c r="J41" i="1"/>
  <c r="I41" i="1"/>
  <c r="L41" i="1"/>
  <c r="L40" i="1" s="1"/>
  <c r="L29" i="1" s="1"/>
  <c r="L59" i="1" s="1"/>
  <c r="L64" i="1" s="1"/>
  <c r="L65" i="1" s="1"/>
  <c r="H41" i="1"/>
  <c r="E40" i="1" l="1"/>
  <c r="E29" i="1" s="1"/>
  <c r="E59" i="1" s="1"/>
  <c r="E64" i="1" s="1"/>
  <c r="E65" i="1" s="1"/>
  <c r="G40" i="1"/>
  <c r="G29" i="1" s="1"/>
  <c r="G59" i="1" s="1"/>
  <c r="H40" i="1"/>
  <c r="I40" i="1"/>
  <c r="J40" i="1"/>
  <c r="K40" i="1"/>
  <c r="K29" i="1" s="1"/>
  <c r="K59" i="1" s="1"/>
  <c r="K64" i="1" s="1"/>
  <c r="K65" i="1" s="1"/>
  <c r="D40" i="1"/>
  <c r="D29" i="1" s="1"/>
  <c r="D59" i="1" s="1"/>
  <c r="D64" i="1" s="1"/>
  <c r="D65" i="1" s="1"/>
  <c r="H29" i="1"/>
  <c r="H59" i="1" s="1"/>
  <c r="H64" i="1" s="1"/>
  <c r="H65" i="1" s="1"/>
  <c r="I29" i="1"/>
  <c r="I59" i="1" s="1"/>
  <c r="I64" i="1" s="1"/>
  <c r="I65" i="1" s="1"/>
  <c r="J30" i="1"/>
  <c r="J29" i="1" s="1"/>
  <c r="J59" i="1" s="1"/>
  <c r="J64" i="1" s="1"/>
  <c r="J65" i="1" s="1"/>
  <c r="F40" i="1" l="1"/>
  <c r="F29" i="1" s="1"/>
  <c r="F59" i="1" s="1"/>
  <c r="G64" i="1"/>
  <c r="G65" i="1" s="1"/>
  <c r="F64" i="1" l="1"/>
  <c r="F65" i="1"/>
</calcChain>
</file>

<file path=xl/sharedStrings.xml><?xml version="1.0" encoding="utf-8"?>
<sst xmlns="http://schemas.openxmlformats.org/spreadsheetml/2006/main" count="183" uniqueCount="154">
  <si>
    <t>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</si>
  <si>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</si>
  <si>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</si>
  <si>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Учебная нагрузка обучающихся (час.)</t>
  </si>
  <si>
    <r>
      <t xml:space="preserve">Распределение обязательной учебной нагрузки </t>
    </r>
    <r>
      <rPr>
        <sz val="10"/>
        <rFont val="Times New Roman"/>
        <family val="1"/>
        <charset val="204"/>
      </rPr>
      <t xml:space="preserve">(включая обязательную аудиторную нагрузку и все виды практики в составе профессиональных модулей) </t>
    </r>
    <r>
      <rPr>
        <b/>
        <sz val="10"/>
        <rFont val="Times New Roman"/>
        <family val="1"/>
        <charset val="204"/>
      </rPr>
      <t>по курсам и семестрам</t>
    </r>
  </si>
  <si>
    <t>максимальная</t>
  </si>
  <si>
    <t>самостоятельная учебная работа</t>
  </si>
  <si>
    <t>обязательная</t>
  </si>
  <si>
    <t>I курс</t>
  </si>
  <si>
    <t>II курс</t>
  </si>
  <si>
    <t>III курс</t>
  </si>
  <si>
    <t>всего занятий</t>
  </si>
  <si>
    <t>в т. ч. лаб. и практ. занятий</t>
  </si>
  <si>
    <t>1 сем.</t>
  </si>
  <si>
    <t>нед.</t>
  </si>
  <si>
    <t>2 сем.</t>
  </si>
  <si>
    <t>3 сем.</t>
  </si>
  <si>
    <t>4 сем.</t>
  </si>
  <si>
    <t>5 сем.</t>
  </si>
  <si>
    <t>6 сем.</t>
  </si>
  <si>
    <t>О.00</t>
  </si>
  <si>
    <t>Общеобразовательный цикл</t>
  </si>
  <si>
    <t>ОДб.00</t>
  </si>
  <si>
    <t>Базовые дисциплины</t>
  </si>
  <si>
    <t>Русский язык</t>
  </si>
  <si>
    <t>Литература</t>
  </si>
  <si>
    <t>Физическая культура</t>
  </si>
  <si>
    <t>ОП.00</t>
  </si>
  <si>
    <t xml:space="preserve">Общепрофессиональный цикл </t>
  </si>
  <si>
    <t>ОП.01</t>
  </si>
  <si>
    <t>ОП.02</t>
  </si>
  <si>
    <t>ОП.04</t>
  </si>
  <si>
    <t>Безопасность жизнедеятельности</t>
  </si>
  <si>
    <t>П.00</t>
  </si>
  <si>
    <t xml:space="preserve">Профессиональный цикл </t>
  </si>
  <si>
    <t>ПМ.00</t>
  </si>
  <si>
    <t>Профессиональные модули</t>
  </si>
  <si>
    <t>ПМ.01</t>
  </si>
  <si>
    <t>МДК.01.01</t>
  </si>
  <si>
    <t>Э</t>
  </si>
  <si>
    <t>УП. 01</t>
  </si>
  <si>
    <t>Учебная практика</t>
  </si>
  <si>
    <t>ПП. 01</t>
  </si>
  <si>
    <t>Производственная практика</t>
  </si>
  <si>
    <t>ПМ.02.</t>
  </si>
  <si>
    <t>МДК.02.01</t>
  </si>
  <si>
    <t>ПМ.03</t>
  </si>
  <si>
    <t>МДК.03.01</t>
  </si>
  <si>
    <t>ФК.00</t>
  </si>
  <si>
    <t>Всего:</t>
  </si>
  <si>
    <t>УП.00</t>
  </si>
  <si>
    <t>Всего на учебную практику</t>
  </si>
  <si>
    <t>ПП.00</t>
  </si>
  <si>
    <t>Всего на производственную практику</t>
  </si>
  <si>
    <t>ГИА</t>
  </si>
  <si>
    <t>Государственная (итоговая) аттестация</t>
  </si>
  <si>
    <t>дисциплин и МДК</t>
  </si>
  <si>
    <t>Э(к)</t>
  </si>
  <si>
    <r>
      <t>Консультации</t>
    </r>
    <r>
      <rPr>
        <sz val="10"/>
        <rFont val="Times New Roman"/>
        <family val="1"/>
        <charset val="204"/>
      </rPr>
      <t xml:space="preserve"> на учебную группу по 100 часов в учебном году </t>
    </r>
  </si>
  <si>
    <r>
      <t>2.1.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План учебного процесса</t>
    </r>
  </si>
  <si>
    <t>Основы изобразительного искусства</t>
  </si>
  <si>
    <t>ДЗ, -, -</t>
  </si>
  <si>
    <t>Индивидуальное предпринимательство</t>
  </si>
  <si>
    <r>
      <t>16</t>
    </r>
    <r>
      <rPr>
        <b/>
        <vertAlign val="subscript"/>
        <sz val="10"/>
        <rFont val="Times New Roman"/>
        <family val="1"/>
        <charset val="204"/>
      </rPr>
      <t>З</t>
    </r>
    <r>
      <rPr>
        <b/>
        <sz val="10"/>
        <rFont val="Times New Roman"/>
        <family val="1"/>
        <charset val="204"/>
      </rPr>
      <t>/14</t>
    </r>
    <r>
      <rPr>
        <b/>
        <vertAlign val="subscript"/>
        <sz val="10"/>
        <rFont val="Times New Roman"/>
        <family val="1"/>
        <charset val="204"/>
      </rPr>
      <t>ДЗ</t>
    </r>
    <r>
      <rPr>
        <b/>
        <sz val="10"/>
        <rFont val="Times New Roman"/>
        <family val="1"/>
        <charset val="204"/>
      </rPr>
      <t>/4</t>
    </r>
    <r>
      <rPr>
        <b/>
        <vertAlign val="subscript"/>
        <sz val="10"/>
        <rFont val="Times New Roman"/>
        <family val="1"/>
        <charset val="204"/>
      </rPr>
      <t>Э</t>
    </r>
  </si>
  <si>
    <r>
      <t>1з/7</t>
    </r>
    <r>
      <rPr>
        <b/>
        <vertAlign val="subscript"/>
        <sz val="10"/>
        <rFont val="Times New Roman"/>
        <family val="1"/>
        <charset val="204"/>
      </rPr>
      <t>ДЗ</t>
    </r>
    <r>
      <rPr>
        <b/>
        <sz val="10"/>
        <rFont val="Times New Roman"/>
        <family val="1"/>
        <charset val="204"/>
      </rPr>
      <t>/4</t>
    </r>
    <r>
      <rPr>
        <b/>
        <vertAlign val="subscript"/>
        <sz val="10"/>
        <rFont val="Times New Roman"/>
        <family val="1"/>
        <charset val="204"/>
      </rPr>
      <t>Э</t>
    </r>
  </si>
  <si>
    <r>
      <t>2</t>
    </r>
    <r>
      <rPr>
        <b/>
        <vertAlign val="subscript"/>
        <sz val="10"/>
        <rFont val="Times New Roman"/>
        <family val="1"/>
        <charset val="204"/>
      </rPr>
      <t>З</t>
    </r>
    <r>
      <rPr>
        <b/>
        <sz val="10"/>
        <rFont val="Times New Roman"/>
        <family val="1"/>
        <charset val="204"/>
      </rPr>
      <t>/1</t>
    </r>
    <r>
      <rPr>
        <b/>
        <vertAlign val="subscript"/>
        <sz val="10"/>
        <rFont val="Times New Roman"/>
        <family val="1"/>
        <charset val="204"/>
      </rPr>
      <t>ДЗ</t>
    </r>
    <r>
      <rPr>
        <b/>
        <sz val="10"/>
        <rFont val="Times New Roman"/>
        <family val="1"/>
        <charset val="204"/>
      </rPr>
      <t>/2</t>
    </r>
    <r>
      <rPr>
        <b/>
        <vertAlign val="subscript"/>
        <sz val="10"/>
        <rFont val="Times New Roman"/>
        <family val="1"/>
        <charset val="204"/>
      </rPr>
      <t>Э</t>
    </r>
  </si>
  <si>
    <t>8з/8з/5э</t>
  </si>
  <si>
    <t>УП. 02</t>
  </si>
  <si>
    <t>ПП. 02</t>
  </si>
  <si>
    <t>УП. 03</t>
  </si>
  <si>
    <t>ПП. 03</t>
  </si>
  <si>
    <t>Разработала замдиректора по УПР                                         Г.Х. Мартай-оол</t>
  </si>
  <si>
    <t>–, -, ДЗ</t>
  </si>
  <si>
    <t>Финансовая грамотность</t>
  </si>
  <si>
    <t>История НХП в  России</t>
  </si>
  <si>
    <t>Проектирование кружев, кружевных изделий и изделий с вышивкой и подготовка  технических рисунков и сколков в работе</t>
  </si>
  <si>
    <t>Основы художественного проектирования изделий</t>
  </si>
  <si>
    <t>Плетение кружева и кружевных штучных изделий  различными техниками плетения, подготовка ниток, навивка их на коклюшки</t>
  </si>
  <si>
    <t>Плетение кружев</t>
  </si>
  <si>
    <t>Вышивание узоров  и рисунков на ткани различными видами вышивок</t>
  </si>
  <si>
    <t>Ручные и машинные вышивки</t>
  </si>
  <si>
    <t>ПМ.04</t>
  </si>
  <si>
    <t xml:space="preserve">МДК.04.01 </t>
  </si>
  <si>
    <t>УП. 04</t>
  </si>
  <si>
    <t>ПП.04</t>
  </si>
  <si>
    <t>Ведение индивидуальной трудовой  деятельности</t>
  </si>
  <si>
    <t>ДЗ</t>
  </si>
  <si>
    <t>_, -,ДЗ</t>
  </si>
  <si>
    <t>География</t>
  </si>
  <si>
    <t>Право</t>
  </si>
  <si>
    <t>ОП.03.</t>
  </si>
  <si>
    <t>Обязательная часть циклов и раздела «Физическая культура» ППССЗ (всего на дисциплины и междисц. курсы)</t>
  </si>
  <si>
    <t>Дифференцированных зачетов</t>
  </si>
  <si>
    <t xml:space="preserve">Экзаменов </t>
  </si>
  <si>
    <t>Зачетов</t>
  </si>
  <si>
    <t>/-/,-, З,</t>
  </si>
  <si>
    <t>Итого  нагрузки  ППКРС и практик:</t>
  </si>
  <si>
    <t>Итого по обязательной части ППКРС, включая раздел «Физическая культура», и вариативной части ППКРС</t>
  </si>
  <si>
    <t>Вариативная часть циклов ППКРС</t>
  </si>
  <si>
    <t>–, ДЗ, ДЗ</t>
  </si>
  <si>
    <t>Математика</t>
  </si>
  <si>
    <t>ОУДб.01</t>
  </si>
  <si>
    <t>ОУДб. 11</t>
  </si>
  <si>
    <t>ОУДб. 10</t>
  </si>
  <si>
    <t xml:space="preserve">Информатика </t>
  </si>
  <si>
    <t xml:space="preserve">Обществознание </t>
  </si>
  <si>
    <t>ОУДб. 02</t>
  </si>
  <si>
    <t>ОУДб. 03</t>
  </si>
  <si>
    <t>ОУДб. 05</t>
  </si>
  <si>
    <t>ОУДб. 06</t>
  </si>
  <si>
    <t>ОУДб. 07</t>
  </si>
  <si>
    <t>ОУДб. 08</t>
  </si>
  <si>
    <t>ДЗ, ДЗ, -</t>
  </si>
  <si>
    <t>ДЗ, - ,  -</t>
  </si>
  <si>
    <t>ОУДб. 04</t>
  </si>
  <si>
    <t>ОУДб. 09</t>
  </si>
  <si>
    <r>
      <rPr>
        <b/>
        <vertAlign val="subscript"/>
        <sz val="12"/>
        <rFont val="Times New Roman"/>
        <family val="1"/>
        <charset val="204"/>
      </rPr>
      <t>9 ДЗ/ 1Э</t>
    </r>
    <r>
      <rPr>
        <b/>
        <sz val="10"/>
        <rFont val="Times New Roman"/>
        <family val="1"/>
        <charset val="204"/>
      </rPr>
      <t>/6ДЗ</t>
    </r>
  </si>
  <si>
    <r>
      <rPr>
        <b/>
        <vertAlign val="subscript"/>
        <sz val="10"/>
        <rFont val="Times New Roman"/>
        <family val="1"/>
        <charset val="204"/>
      </rPr>
      <t>0З</t>
    </r>
    <r>
      <rPr>
        <b/>
        <sz val="10"/>
        <rFont val="Times New Roman"/>
        <family val="1"/>
        <charset val="204"/>
      </rPr>
      <t>/3</t>
    </r>
    <r>
      <rPr>
        <b/>
        <vertAlign val="subscript"/>
        <sz val="10"/>
        <rFont val="Times New Roman"/>
        <family val="1"/>
        <charset val="204"/>
      </rPr>
      <t>ДЗ</t>
    </r>
    <r>
      <rPr>
        <b/>
        <sz val="10"/>
        <rFont val="Times New Roman"/>
        <family val="1"/>
        <charset val="204"/>
      </rPr>
      <t>/2з</t>
    </r>
  </si>
  <si>
    <r>
      <t>–/4</t>
    </r>
    <r>
      <rPr>
        <b/>
        <vertAlign val="subscript"/>
        <sz val="10"/>
        <rFont val="Times New Roman"/>
        <family val="1"/>
        <charset val="204"/>
      </rPr>
      <t>ДЗ</t>
    </r>
    <r>
      <rPr>
        <b/>
        <sz val="10"/>
        <rFont val="Times New Roman"/>
        <family val="1"/>
        <charset val="204"/>
      </rPr>
      <t>/4</t>
    </r>
    <r>
      <rPr>
        <b/>
        <vertAlign val="subscript"/>
        <sz val="10"/>
        <rFont val="Times New Roman"/>
        <family val="1"/>
        <charset val="204"/>
      </rPr>
      <t>Э</t>
    </r>
  </si>
  <si>
    <t>Тувинский язык</t>
  </si>
  <si>
    <t>ПА</t>
  </si>
  <si>
    <t>Промежуточная аттестация</t>
  </si>
  <si>
    <t>/-/, З, /-/</t>
  </si>
  <si>
    <t>/-/,/З/,</t>
  </si>
  <si>
    <t>0,ДЗ,0</t>
  </si>
  <si>
    <t>Основы семейной педагогики</t>
  </si>
  <si>
    <t>Государственная (итоговая) аттестация: ВКР/ ДЭ</t>
  </si>
  <si>
    <t>Защита выпускной квалификационной работы/ ДЭ</t>
  </si>
  <si>
    <t xml:space="preserve">Иностранный язык </t>
  </si>
  <si>
    <t xml:space="preserve">История </t>
  </si>
  <si>
    <t>ОБЖ</t>
  </si>
  <si>
    <t>Физика</t>
  </si>
  <si>
    <t>Химия</t>
  </si>
  <si>
    <t>Биология</t>
  </si>
  <si>
    <t>Индивидуальный проект</t>
  </si>
  <si>
    <t>ОУДб. 12</t>
  </si>
  <si>
    <t>ОУДб. 13</t>
  </si>
  <si>
    <t>ОД. 14</t>
  </si>
  <si>
    <t>ОП.05</t>
  </si>
  <si>
    <t>ОП.06</t>
  </si>
  <si>
    <t>ОП.07</t>
  </si>
  <si>
    <t>Экономика</t>
  </si>
  <si>
    <t>Э, -</t>
  </si>
  <si>
    <t>ДЗ,ДЗ,-</t>
  </si>
  <si>
    <t>ДЗ, Э, -</t>
  </si>
  <si>
    <t>ДЗ, ДЗ , -</t>
  </si>
  <si>
    <t xml:space="preserve"> ДЗ, ДЗ, -</t>
  </si>
  <si>
    <t>0, ДЗ, 0</t>
  </si>
  <si>
    <t>0,0,,ДЗ</t>
  </si>
  <si>
    <t xml:space="preserve"> З, /-/,/-/</t>
  </si>
  <si>
    <t>/-/, /-/, З</t>
  </si>
  <si>
    <t>2 нед.</t>
  </si>
  <si>
    <t>ОП.08</t>
  </si>
  <si>
    <t>54.01.04 Мастер народных художественных промыслов, срок обучения 2 года 10 месяцев, 2023-2026 уч.г.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</si>
</sst>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vertAlign val="subscript"/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1" fillId="0" borderId="0" xfId="0" applyFont="1" applyFill="1"/>
    <xf numFmtId="0" fontId="2" fillId="0" borderId="1" xfId="0" applyFont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2" fillId="0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5"/>
  <sheetViews>
    <sheetView tabSelected="1" topLeftCell="A61" workbookViewId="0">
      <selection activeCell="K77" sqref="K77"/>
    </sheetView>
  </sheetViews>
  <sheetFormatPr defaultRowHeight="12.75" x14ac:dyDescent="0.2"/>
  <cols>
    <col min="1" max="1" width="10" style="23" customWidth="1"/>
    <col min="2" max="2" width="29.85546875" style="2" customWidth="1"/>
    <col min="3" max="3" width="10.85546875" style="2" customWidth="1"/>
    <col min="4" max="7" width="8" style="2" customWidth="1"/>
    <col min="8" max="13" width="7.85546875" style="14" customWidth="1"/>
    <col min="14" max="16384" width="9.140625" style="2"/>
  </cols>
  <sheetData>
    <row r="1" spans="1:15" ht="15.75" x14ac:dyDescent="0.2">
      <c r="A1" s="25" t="s">
        <v>59</v>
      </c>
      <c r="C1" s="75" t="s">
        <v>153</v>
      </c>
      <c r="D1" s="76"/>
      <c r="E1" s="76"/>
      <c r="F1" s="76"/>
      <c r="G1" s="76"/>
      <c r="H1" s="76"/>
      <c r="I1" s="76"/>
      <c r="J1" s="76"/>
      <c r="K1" s="76"/>
      <c r="L1" s="76"/>
      <c r="M1" s="76"/>
    </row>
    <row r="3" spans="1:15" ht="38.25" customHeight="1" x14ac:dyDescent="0.2">
      <c r="A3" s="68" t="s">
        <v>0</v>
      </c>
      <c r="B3" s="67" t="s">
        <v>1</v>
      </c>
      <c r="C3" s="71" t="s">
        <v>2</v>
      </c>
      <c r="D3" s="67" t="s">
        <v>3</v>
      </c>
      <c r="E3" s="67"/>
      <c r="F3" s="67"/>
      <c r="G3" s="67"/>
      <c r="H3" s="77" t="s">
        <v>4</v>
      </c>
      <c r="I3" s="78"/>
      <c r="J3" s="78"/>
      <c r="K3" s="78"/>
      <c r="L3" s="78"/>
      <c r="M3" s="79"/>
    </row>
    <row r="4" spans="1:15" ht="12.75" customHeight="1" x14ac:dyDescent="0.2">
      <c r="A4" s="69"/>
      <c r="B4" s="67"/>
      <c r="C4" s="71"/>
      <c r="D4" s="67"/>
      <c r="E4" s="67"/>
      <c r="F4" s="67"/>
      <c r="G4" s="67"/>
      <c r="H4" s="80"/>
      <c r="I4" s="81"/>
      <c r="J4" s="81"/>
      <c r="K4" s="81"/>
      <c r="L4" s="81"/>
      <c r="M4" s="82"/>
    </row>
    <row r="5" spans="1:15" ht="15" customHeight="1" x14ac:dyDescent="0.2">
      <c r="A5" s="69"/>
      <c r="B5" s="67"/>
      <c r="C5" s="71"/>
      <c r="D5" s="67"/>
      <c r="E5" s="67"/>
      <c r="F5" s="67"/>
      <c r="G5" s="67"/>
      <c r="H5" s="80"/>
      <c r="I5" s="81"/>
      <c r="J5" s="81"/>
      <c r="K5" s="81"/>
      <c r="L5" s="81"/>
      <c r="M5" s="82"/>
    </row>
    <row r="6" spans="1:15" ht="15" customHeight="1" x14ac:dyDescent="0.2">
      <c r="A6" s="69"/>
      <c r="B6" s="67"/>
      <c r="C6" s="71"/>
      <c r="D6" s="67"/>
      <c r="E6" s="67"/>
      <c r="F6" s="67"/>
      <c r="G6" s="67"/>
      <c r="H6" s="83"/>
      <c r="I6" s="84"/>
      <c r="J6" s="84"/>
      <c r="K6" s="84"/>
      <c r="L6" s="84"/>
      <c r="M6" s="85"/>
    </row>
    <row r="7" spans="1:15" x14ac:dyDescent="0.2">
      <c r="A7" s="69"/>
      <c r="B7" s="67"/>
      <c r="C7" s="71"/>
      <c r="D7" s="72" t="s">
        <v>5</v>
      </c>
      <c r="E7" s="72" t="s">
        <v>6</v>
      </c>
      <c r="F7" s="67" t="s">
        <v>7</v>
      </c>
      <c r="G7" s="67"/>
      <c r="H7" s="86" t="s">
        <v>8</v>
      </c>
      <c r="I7" s="86"/>
      <c r="J7" s="86" t="s">
        <v>9</v>
      </c>
      <c r="K7" s="86"/>
      <c r="L7" s="86" t="s">
        <v>10</v>
      </c>
      <c r="M7" s="86"/>
    </row>
    <row r="8" spans="1:15" ht="24.75" customHeight="1" x14ac:dyDescent="0.2">
      <c r="A8" s="69"/>
      <c r="B8" s="67"/>
      <c r="C8" s="71"/>
      <c r="D8" s="72"/>
      <c r="E8" s="72"/>
      <c r="F8" s="72" t="s">
        <v>11</v>
      </c>
      <c r="G8" s="87" t="s">
        <v>12</v>
      </c>
      <c r="H8" s="28" t="s">
        <v>13</v>
      </c>
      <c r="I8" s="28" t="s">
        <v>15</v>
      </c>
      <c r="J8" s="28" t="s">
        <v>16</v>
      </c>
      <c r="K8" s="30" t="s">
        <v>17</v>
      </c>
      <c r="L8" s="30" t="s">
        <v>18</v>
      </c>
      <c r="M8" s="30" t="s">
        <v>19</v>
      </c>
    </row>
    <row r="9" spans="1:15" x14ac:dyDescent="0.2">
      <c r="A9" s="69"/>
      <c r="B9" s="67"/>
      <c r="C9" s="71"/>
      <c r="D9" s="72"/>
      <c r="E9" s="72"/>
      <c r="F9" s="72"/>
      <c r="G9" s="87"/>
      <c r="H9" s="29"/>
      <c r="I9" s="29"/>
      <c r="J9" s="29"/>
      <c r="K9" s="27"/>
      <c r="L9" s="27"/>
      <c r="M9" s="27"/>
    </row>
    <row r="10" spans="1:15" x14ac:dyDescent="0.2">
      <c r="A10" s="69"/>
      <c r="B10" s="67"/>
      <c r="C10" s="71"/>
      <c r="D10" s="72"/>
      <c r="E10" s="72"/>
      <c r="F10" s="72"/>
      <c r="G10" s="87"/>
      <c r="H10" s="29">
        <v>17</v>
      </c>
      <c r="I10" s="29">
        <v>24</v>
      </c>
      <c r="J10" s="29">
        <v>17</v>
      </c>
      <c r="K10" s="27">
        <v>24</v>
      </c>
      <c r="L10" s="27">
        <v>17</v>
      </c>
      <c r="M10" s="27">
        <v>24</v>
      </c>
    </row>
    <row r="11" spans="1:15" x14ac:dyDescent="0.2">
      <c r="A11" s="70"/>
      <c r="B11" s="67"/>
      <c r="C11" s="71"/>
      <c r="D11" s="72"/>
      <c r="E11" s="72"/>
      <c r="F11" s="72"/>
      <c r="G11" s="87"/>
      <c r="H11" s="31" t="s">
        <v>14</v>
      </c>
      <c r="I11" s="26" t="s">
        <v>14</v>
      </c>
      <c r="J11" s="27" t="s">
        <v>14</v>
      </c>
      <c r="K11" s="27" t="s">
        <v>14</v>
      </c>
      <c r="L11" s="27" t="s">
        <v>14</v>
      </c>
      <c r="M11" s="27" t="s">
        <v>14</v>
      </c>
    </row>
    <row r="12" spans="1:15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5">
        <v>8</v>
      </c>
      <c r="I12" s="15">
        <v>9</v>
      </c>
      <c r="J12" s="15">
        <v>10</v>
      </c>
      <c r="K12" s="15">
        <v>11</v>
      </c>
      <c r="L12" s="15">
        <v>12</v>
      </c>
      <c r="M12" s="15">
        <v>13</v>
      </c>
    </row>
    <row r="13" spans="1:15" s="13" customFormat="1" ht="21.75" customHeight="1" x14ac:dyDescent="0.25">
      <c r="A13" s="45" t="s">
        <v>20</v>
      </c>
      <c r="B13" s="45" t="s">
        <v>21</v>
      </c>
      <c r="C13" s="45" t="s">
        <v>63</v>
      </c>
      <c r="D13" s="45">
        <f t="shared" ref="D13:M13" si="0">D14</f>
        <v>2214</v>
      </c>
      <c r="E13" s="45">
        <f t="shared" si="0"/>
        <v>738</v>
      </c>
      <c r="F13" s="45">
        <f t="shared" si="0"/>
        <v>1476</v>
      </c>
      <c r="G13" s="45">
        <f t="shared" si="0"/>
        <v>0</v>
      </c>
      <c r="H13" s="45">
        <f t="shared" si="0"/>
        <v>352</v>
      </c>
      <c r="I13" s="45">
        <f t="shared" si="0"/>
        <v>440</v>
      </c>
      <c r="J13" s="45">
        <f t="shared" si="0"/>
        <v>324</v>
      </c>
      <c r="K13" s="45">
        <f t="shared" si="0"/>
        <v>272</v>
      </c>
      <c r="L13" s="45">
        <f t="shared" si="0"/>
        <v>88</v>
      </c>
      <c r="M13" s="45">
        <f t="shared" si="0"/>
        <v>0</v>
      </c>
    </row>
    <row r="14" spans="1:15" s="1" customFormat="1" ht="17.25" x14ac:dyDescent="0.2">
      <c r="A14" s="8" t="s">
        <v>22</v>
      </c>
      <c r="B14" s="8" t="s">
        <v>23</v>
      </c>
      <c r="C14" s="36" t="s">
        <v>116</v>
      </c>
      <c r="D14" s="8">
        <f>SUM(D15:D28)</f>
        <v>2214</v>
      </c>
      <c r="E14" s="8">
        <f>SUM(E15:E28)</f>
        <v>738</v>
      </c>
      <c r="F14" s="8">
        <f>SUM(F15:F28)</f>
        <v>1476</v>
      </c>
      <c r="G14" s="8"/>
      <c r="H14" s="8">
        <f>SUM(H15:H28)</f>
        <v>352</v>
      </c>
      <c r="I14" s="8">
        <f>SUM(I15:I28)</f>
        <v>440</v>
      </c>
      <c r="J14" s="8">
        <f>SUM(J15:J28)</f>
        <v>324</v>
      </c>
      <c r="K14" s="8">
        <f>SUM(K15:K28)</f>
        <v>272</v>
      </c>
      <c r="L14" s="8">
        <f>SUM(L15:L28)</f>
        <v>88</v>
      </c>
      <c r="M14" s="8">
        <f>M28</f>
        <v>0</v>
      </c>
    </row>
    <row r="15" spans="1:15" s="11" customFormat="1" ht="18.75" customHeight="1" x14ac:dyDescent="0.2">
      <c r="A15" s="3" t="s">
        <v>101</v>
      </c>
      <c r="B15" s="21" t="s">
        <v>24</v>
      </c>
      <c r="C15" s="3" t="s">
        <v>142</v>
      </c>
      <c r="D15" s="3">
        <f t="shared" ref="D15:D25" si="1">F15+E15</f>
        <v>108</v>
      </c>
      <c r="E15" s="3">
        <v>36</v>
      </c>
      <c r="F15" s="3">
        <v>72</v>
      </c>
      <c r="G15" s="3"/>
      <c r="H15" s="43">
        <v>32</v>
      </c>
      <c r="I15" s="43">
        <v>40</v>
      </c>
      <c r="J15" s="43">
        <v>0</v>
      </c>
      <c r="K15" s="43">
        <v>0</v>
      </c>
      <c r="L15" s="43">
        <v>0</v>
      </c>
      <c r="M15" s="43">
        <v>0</v>
      </c>
      <c r="O15" s="1"/>
    </row>
    <row r="16" spans="1:15" s="11" customFormat="1" ht="18.75" customHeight="1" x14ac:dyDescent="0.2">
      <c r="A16" s="3" t="s">
        <v>106</v>
      </c>
      <c r="B16" s="21" t="s">
        <v>25</v>
      </c>
      <c r="C16" s="3" t="s">
        <v>143</v>
      </c>
      <c r="D16" s="3">
        <f t="shared" si="1"/>
        <v>216</v>
      </c>
      <c r="E16" s="3">
        <v>72</v>
      </c>
      <c r="F16" s="3">
        <v>144</v>
      </c>
      <c r="G16" s="3"/>
      <c r="H16" s="43">
        <v>32</v>
      </c>
      <c r="I16" s="43">
        <v>40</v>
      </c>
      <c r="J16" s="43">
        <v>32</v>
      </c>
      <c r="K16" s="43">
        <v>40</v>
      </c>
      <c r="L16" s="43">
        <v>0</v>
      </c>
      <c r="M16" s="43">
        <v>0</v>
      </c>
      <c r="O16" s="1"/>
    </row>
    <row r="17" spans="1:15" s="11" customFormat="1" ht="18.75" customHeight="1" x14ac:dyDescent="0.2">
      <c r="A17" s="3" t="s">
        <v>107</v>
      </c>
      <c r="B17" s="21" t="s">
        <v>129</v>
      </c>
      <c r="C17" s="3" t="s">
        <v>143</v>
      </c>
      <c r="D17" s="3">
        <f t="shared" si="1"/>
        <v>204</v>
      </c>
      <c r="E17" s="3">
        <v>68</v>
      </c>
      <c r="F17" s="3">
        <v>136</v>
      </c>
      <c r="G17" s="3"/>
      <c r="H17" s="43">
        <v>32</v>
      </c>
      <c r="I17" s="43">
        <v>40</v>
      </c>
      <c r="J17" s="43">
        <v>32</v>
      </c>
      <c r="K17" s="43">
        <v>32</v>
      </c>
      <c r="L17" s="43">
        <v>0</v>
      </c>
      <c r="M17" s="43">
        <v>0</v>
      </c>
      <c r="O17" s="1"/>
    </row>
    <row r="18" spans="1:15" s="11" customFormat="1" ht="18.75" customHeight="1" x14ac:dyDescent="0.2">
      <c r="A18" s="3" t="s">
        <v>114</v>
      </c>
      <c r="B18" s="21" t="s">
        <v>105</v>
      </c>
      <c r="C18" s="3" t="s">
        <v>144</v>
      </c>
      <c r="D18" s="3">
        <f t="shared" si="1"/>
        <v>216</v>
      </c>
      <c r="E18" s="3">
        <v>72</v>
      </c>
      <c r="F18" s="3">
        <v>144</v>
      </c>
      <c r="G18" s="3"/>
      <c r="H18" s="43">
        <v>32</v>
      </c>
      <c r="I18" s="43">
        <v>40</v>
      </c>
      <c r="J18" s="43">
        <v>32</v>
      </c>
      <c r="K18" s="43">
        <v>40</v>
      </c>
      <c r="L18" s="43">
        <v>0</v>
      </c>
      <c r="M18" s="43">
        <v>0</v>
      </c>
      <c r="O18" s="1"/>
    </row>
    <row r="19" spans="1:15" s="11" customFormat="1" ht="18.75" customHeight="1" x14ac:dyDescent="0.2">
      <c r="A19" s="3" t="s">
        <v>108</v>
      </c>
      <c r="B19" s="21" t="s">
        <v>88</v>
      </c>
      <c r="C19" s="3" t="s">
        <v>61</v>
      </c>
      <c r="D19" s="3">
        <f t="shared" si="1"/>
        <v>108</v>
      </c>
      <c r="E19" s="3">
        <v>36</v>
      </c>
      <c r="F19" s="3">
        <v>72</v>
      </c>
      <c r="G19" s="3"/>
      <c r="H19" s="43">
        <v>32</v>
      </c>
      <c r="I19" s="43">
        <v>40</v>
      </c>
      <c r="J19" s="43">
        <v>0</v>
      </c>
      <c r="K19" s="43">
        <v>0</v>
      </c>
      <c r="L19" s="43">
        <v>0</v>
      </c>
      <c r="M19" s="43">
        <v>0</v>
      </c>
      <c r="O19" s="1"/>
    </row>
    <row r="20" spans="1:15" s="11" customFormat="1" ht="27" customHeight="1" x14ac:dyDescent="0.2">
      <c r="A20" s="3" t="s">
        <v>109</v>
      </c>
      <c r="B20" s="21" t="s">
        <v>128</v>
      </c>
      <c r="C20" s="3" t="s">
        <v>145</v>
      </c>
      <c r="D20" s="3">
        <f t="shared" si="1"/>
        <v>162</v>
      </c>
      <c r="E20" s="3">
        <v>54</v>
      </c>
      <c r="F20" s="3">
        <v>108</v>
      </c>
      <c r="G20" s="3"/>
      <c r="H20" s="43">
        <v>32</v>
      </c>
      <c r="I20" s="43">
        <v>44</v>
      </c>
      <c r="J20" s="43">
        <v>32</v>
      </c>
      <c r="K20" s="43">
        <v>0</v>
      </c>
      <c r="L20" s="43">
        <v>0</v>
      </c>
      <c r="M20" s="43">
        <v>0</v>
      </c>
      <c r="O20" s="1"/>
    </row>
    <row r="21" spans="1:15" s="11" customFormat="1" ht="18.75" customHeight="1" x14ac:dyDescent="0.2">
      <c r="A21" s="3" t="s">
        <v>110</v>
      </c>
      <c r="B21" s="21" t="s">
        <v>100</v>
      </c>
      <c r="C21" s="3" t="s">
        <v>144</v>
      </c>
      <c r="D21" s="3">
        <f t="shared" si="1"/>
        <v>348</v>
      </c>
      <c r="E21" s="3">
        <v>116</v>
      </c>
      <c r="F21" s="3">
        <v>232</v>
      </c>
      <c r="G21" s="3"/>
      <c r="H21" s="43">
        <v>32</v>
      </c>
      <c r="I21" s="43">
        <v>40</v>
      </c>
      <c r="J21" s="43">
        <v>64</v>
      </c>
      <c r="K21" s="43">
        <v>40</v>
      </c>
      <c r="L21" s="43">
        <v>56</v>
      </c>
      <c r="M21" s="43">
        <v>0</v>
      </c>
      <c r="O21" s="1"/>
    </row>
    <row r="22" spans="1:15" s="11" customFormat="1" ht="18.75" customHeight="1" x14ac:dyDescent="0.2">
      <c r="A22" s="3" t="s">
        <v>111</v>
      </c>
      <c r="B22" s="21" t="s">
        <v>104</v>
      </c>
      <c r="C22" s="3" t="s">
        <v>112</v>
      </c>
      <c r="D22" s="3">
        <f t="shared" si="1"/>
        <v>216</v>
      </c>
      <c r="E22" s="3">
        <v>72</v>
      </c>
      <c r="F22" s="3">
        <v>144</v>
      </c>
      <c r="G22" s="3"/>
      <c r="H22" s="43">
        <v>32</v>
      </c>
      <c r="I22" s="43">
        <v>40</v>
      </c>
      <c r="J22" s="43">
        <v>32</v>
      </c>
      <c r="K22" s="43">
        <v>40</v>
      </c>
      <c r="L22" s="43">
        <v>0</v>
      </c>
      <c r="M22" s="43">
        <v>0</v>
      </c>
      <c r="O22" s="1"/>
    </row>
    <row r="23" spans="1:15" s="11" customFormat="1" ht="25.5" customHeight="1" x14ac:dyDescent="0.2">
      <c r="A23" s="3" t="s">
        <v>115</v>
      </c>
      <c r="B23" s="21" t="s">
        <v>26</v>
      </c>
      <c r="C23" s="3" t="s">
        <v>61</v>
      </c>
      <c r="D23" s="3">
        <f t="shared" si="1"/>
        <v>108</v>
      </c>
      <c r="E23" s="3">
        <v>36</v>
      </c>
      <c r="F23" s="3">
        <v>72</v>
      </c>
      <c r="G23" s="3"/>
      <c r="H23" s="43">
        <v>32</v>
      </c>
      <c r="I23" s="43">
        <v>40</v>
      </c>
      <c r="J23" s="43">
        <v>0</v>
      </c>
      <c r="K23" s="43">
        <v>0</v>
      </c>
      <c r="L23" s="43">
        <v>0</v>
      </c>
      <c r="M23" s="43">
        <v>0</v>
      </c>
      <c r="O23" s="1"/>
    </row>
    <row r="24" spans="1:15" s="11" customFormat="1" ht="18.75" customHeight="1" x14ac:dyDescent="0.2">
      <c r="A24" s="3" t="s">
        <v>103</v>
      </c>
      <c r="B24" s="21" t="s">
        <v>130</v>
      </c>
      <c r="C24" s="3" t="s">
        <v>113</v>
      </c>
      <c r="D24" s="3">
        <f t="shared" si="1"/>
        <v>102</v>
      </c>
      <c r="E24" s="3">
        <v>34</v>
      </c>
      <c r="F24" s="3">
        <v>68</v>
      </c>
      <c r="G24" s="3"/>
      <c r="H24" s="43">
        <v>32</v>
      </c>
      <c r="I24" s="43">
        <v>36</v>
      </c>
      <c r="J24" s="43">
        <v>0</v>
      </c>
      <c r="K24" s="43">
        <v>0</v>
      </c>
      <c r="L24" s="43">
        <v>0</v>
      </c>
      <c r="M24" s="43">
        <v>0</v>
      </c>
      <c r="O24" s="1"/>
    </row>
    <row r="25" spans="1:15" s="11" customFormat="1" ht="18.75" customHeight="1" x14ac:dyDescent="0.2">
      <c r="A25" s="3" t="s">
        <v>102</v>
      </c>
      <c r="B25" s="21" t="s">
        <v>131</v>
      </c>
      <c r="C25" s="3" t="s">
        <v>146</v>
      </c>
      <c r="D25" s="3">
        <f t="shared" si="1"/>
        <v>162</v>
      </c>
      <c r="E25" s="3">
        <v>54</v>
      </c>
      <c r="F25" s="3">
        <v>108</v>
      </c>
      <c r="G25" s="3"/>
      <c r="H25" s="43">
        <v>32</v>
      </c>
      <c r="I25" s="43">
        <v>40</v>
      </c>
      <c r="J25" s="43">
        <v>36</v>
      </c>
      <c r="K25" s="43">
        <v>0</v>
      </c>
      <c r="L25" s="43">
        <v>0</v>
      </c>
      <c r="M25" s="43">
        <v>0</v>
      </c>
      <c r="O25" s="1"/>
    </row>
    <row r="26" spans="1:15" s="11" customFormat="1" ht="18.75" customHeight="1" x14ac:dyDescent="0.2">
      <c r="A26" s="3" t="s">
        <v>135</v>
      </c>
      <c r="B26" s="21" t="s">
        <v>132</v>
      </c>
      <c r="C26" s="3" t="s">
        <v>147</v>
      </c>
      <c r="D26" s="3">
        <f>F26+E26</f>
        <v>108</v>
      </c>
      <c r="E26" s="3">
        <v>36</v>
      </c>
      <c r="F26" s="3">
        <v>72</v>
      </c>
      <c r="G26" s="3"/>
      <c r="H26" s="43">
        <v>0</v>
      </c>
      <c r="I26" s="43">
        <v>0</v>
      </c>
      <c r="J26" s="43">
        <v>32</v>
      </c>
      <c r="K26" s="43">
        <v>40</v>
      </c>
      <c r="L26" s="43">
        <v>0</v>
      </c>
      <c r="M26" s="43">
        <v>0</v>
      </c>
      <c r="O26" s="1"/>
    </row>
    <row r="27" spans="1:15" s="11" customFormat="1" ht="24.75" customHeight="1" x14ac:dyDescent="0.2">
      <c r="A27" s="3" t="s">
        <v>136</v>
      </c>
      <c r="B27" s="21" t="s">
        <v>133</v>
      </c>
      <c r="C27" s="3" t="s">
        <v>124</v>
      </c>
      <c r="D27" s="3">
        <f>F27+E27</f>
        <v>108</v>
      </c>
      <c r="E27" s="3">
        <v>36</v>
      </c>
      <c r="F27" s="3">
        <v>72</v>
      </c>
      <c r="G27" s="3"/>
      <c r="H27" s="43">
        <v>0</v>
      </c>
      <c r="I27" s="43">
        <v>0</v>
      </c>
      <c r="J27" s="43">
        <v>32</v>
      </c>
      <c r="K27" s="43">
        <v>40</v>
      </c>
      <c r="L27" s="43">
        <v>0</v>
      </c>
      <c r="M27" s="43">
        <v>0</v>
      </c>
      <c r="O27" s="1"/>
    </row>
    <row r="28" spans="1:15" s="11" customFormat="1" ht="18.75" customHeight="1" x14ac:dyDescent="0.2">
      <c r="A28" s="3" t="s">
        <v>137</v>
      </c>
      <c r="B28" s="21" t="s">
        <v>134</v>
      </c>
      <c r="C28" s="3" t="s">
        <v>148</v>
      </c>
      <c r="D28" s="3">
        <f>F28+E28</f>
        <v>48</v>
      </c>
      <c r="E28" s="3">
        <v>16</v>
      </c>
      <c r="F28" s="3">
        <v>32</v>
      </c>
      <c r="G28" s="3"/>
      <c r="H28" s="43">
        <v>0</v>
      </c>
      <c r="I28" s="43">
        <v>0</v>
      </c>
      <c r="J28" s="43">
        <v>0</v>
      </c>
      <c r="K28" s="43">
        <v>0</v>
      </c>
      <c r="L28" s="43">
        <v>32</v>
      </c>
      <c r="M28" s="43"/>
      <c r="O28" s="1"/>
    </row>
    <row r="29" spans="1:15" s="14" customFormat="1" ht="52.5" customHeight="1" x14ac:dyDescent="0.2">
      <c r="A29" s="51"/>
      <c r="B29" s="52" t="s">
        <v>91</v>
      </c>
      <c r="C29" s="53" t="s">
        <v>66</v>
      </c>
      <c r="D29" s="53">
        <f t="shared" ref="D29:M29" si="2">D30+D36+D40</f>
        <v>1646</v>
      </c>
      <c r="E29" s="53">
        <f t="shared" si="2"/>
        <v>578</v>
      </c>
      <c r="F29" s="53">
        <f t="shared" si="2"/>
        <v>1068</v>
      </c>
      <c r="G29" s="53">
        <f t="shared" si="2"/>
        <v>836</v>
      </c>
      <c r="H29" s="53">
        <f t="shared" si="2"/>
        <v>128</v>
      </c>
      <c r="I29" s="53">
        <f t="shared" si="2"/>
        <v>160</v>
      </c>
      <c r="J29" s="53">
        <f t="shared" si="2"/>
        <v>156</v>
      </c>
      <c r="K29" s="53">
        <f t="shared" si="2"/>
        <v>208</v>
      </c>
      <c r="L29" s="53">
        <f t="shared" si="2"/>
        <v>200</v>
      </c>
      <c r="M29" s="53">
        <f t="shared" si="2"/>
        <v>216</v>
      </c>
      <c r="O29" s="1"/>
    </row>
    <row r="30" spans="1:15" s="17" customFormat="1" ht="14.25" customHeight="1" x14ac:dyDescent="0.2">
      <c r="A30" s="33" t="s">
        <v>27</v>
      </c>
      <c r="B30" s="33" t="s">
        <v>28</v>
      </c>
      <c r="C30" s="36" t="s">
        <v>117</v>
      </c>
      <c r="D30" s="33">
        <f>SUM(D31:D35)</f>
        <v>348</v>
      </c>
      <c r="E30" s="33">
        <f>SUM(E31:E35)</f>
        <v>116</v>
      </c>
      <c r="F30" s="36">
        <f>SUM(F31:F35)</f>
        <v>232</v>
      </c>
      <c r="G30" s="33">
        <f>SUM(G31:G35)</f>
        <v>168</v>
      </c>
      <c r="H30" s="33">
        <f>H31+H32+H33+H34+H35</f>
        <v>32</v>
      </c>
      <c r="I30" s="33">
        <f>I31+I32+I33+I34+I35</f>
        <v>56</v>
      </c>
      <c r="J30" s="33">
        <f>SUM(J31:J33)</f>
        <v>66</v>
      </c>
      <c r="K30" s="33">
        <f>SUM(K31:K35)</f>
        <v>44</v>
      </c>
      <c r="L30" s="33">
        <f>SUM(L31:L35)</f>
        <v>34</v>
      </c>
      <c r="M30" s="33">
        <f>M31+M32+M33+M34+M35</f>
        <v>0</v>
      </c>
      <c r="O30" s="1"/>
    </row>
    <row r="31" spans="1:15" s="22" customFormat="1" ht="12" customHeight="1" x14ac:dyDescent="0.2">
      <c r="A31" s="16" t="s">
        <v>29</v>
      </c>
      <c r="B31" s="34" t="s">
        <v>74</v>
      </c>
      <c r="C31" s="16" t="s">
        <v>95</v>
      </c>
      <c r="D31" s="16">
        <v>51</v>
      </c>
      <c r="E31" s="16">
        <v>17</v>
      </c>
      <c r="F31" s="16">
        <v>34</v>
      </c>
      <c r="G31" s="16">
        <v>24</v>
      </c>
      <c r="H31" s="43">
        <v>0</v>
      </c>
      <c r="I31" s="43">
        <v>0</v>
      </c>
      <c r="J31" s="43">
        <v>0</v>
      </c>
      <c r="K31" s="43">
        <v>0</v>
      </c>
      <c r="L31" s="43">
        <v>34</v>
      </c>
      <c r="M31" s="43"/>
      <c r="O31" s="20"/>
    </row>
    <row r="32" spans="1:15" s="22" customFormat="1" ht="27.75" customHeight="1" x14ac:dyDescent="0.2">
      <c r="A32" s="16" t="s">
        <v>30</v>
      </c>
      <c r="B32" s="35" t="s">
        <v>60</v>
      </c>
      <c r="C32" s="3" t="s">
        <v>122</v>
      </c>
      <c r="D32" s="16">
        <v>51</v>
      </c>
      <c r="E32" s="16">
        <v>17</v>
      </c>
      <c r="F32" s="16">
        <v>34</v>
      </c>
      <c r="G32" s="16">
        <v>24</v>
      </c>
      <c r="H32" s="43">
        <v>0</v>
      </c>
      <c r="I32" s="43">
        <v>0</v>
      </c>
      <c r="J32" s="43">
        <v>34</v>
      </c>
      <c r="K32" s="43">
        <v>0</v>
      </c>
      <c r="L32" s="43">
        <v>0</v>
      </c>
      <c r="M32" s="43"/>
      <c r="O32" s="20"/>
    </row>
    <row r="33" spans="1:15" s="11" customFormat="1" ht="12.75" customHeight="1" x14ac:dyDescent="0.2">
      <c r="A33" s="3" t="s">
        <v>90</v>
      </c>
      <c r="B33" s="21" t="s">
        <v>32</v>
      </c>
      <c r="C33" s="3" t="s">
        <v>122</v>
      </c>
      <c r="D33" s="3">
        <v>48</v>
      </c>
      <c r="E33" s="3">
        <v>16</v>
      </c>
      <c r="F33" s="3">
        <v>32</v>
      </c>
      <c r="G33" s="3">
        <v>24</v>
      </c>
      <c r="H33" s="43">
        <v>0</v>
      </c>
      <c r="I33" s="43">
        <v>0</v>
      </c>
      <c r="J33" s="43">
        <v>32</v>
      </c>
      <c r="K33" s="43">
        <v>0</v>
      </c>
      <c r="L33" s="43">
        <v>0</v>
      </c>
      <c r="M33" s="43"/>
      <c r="O33" s="1"/>
    </row>
    <row r="34" spans="1:15" s="11" customFormat="1" ht="12.75" customHeight="1" x14ac:dyDescent="0.2">
      <c r="A34" s="3" t="s">
        <v>31</v>
      </c>
      <c r="B34" s="21" t="s">
        <v>73</v>
      </c>
      <c r="C34" s="3" t="s">
        <v>123</v>
      </c>
      <c r="D34" s="3">
        <v>66</v>
      </c>
      <c r="E34" s="3">
        <v>22</v>
      </c>
      <c r="F34" s="3">
        <v>44</v>
      </c>
      <c r="G34" s="3">
        <v>32</v>
      </c>
      <c r="H34" s="43"/>
      <c r="I34" s="43"/>
      <c r="J34" s="43"/>
      <c r="K34" s="43">
        <v>44</v>
      </c>
      <c r="L34" s="43">
        <v>0</v>
      </c>
      <c r="M34" s="43">
        <v>0</v>
      </c>
      <c r="O34" s="1"/>
    </row>
    <row r="35" spans="1:15" s="11" customFormat="1" ht="12.75" customHeight="1" x14ac:dyDescent="0.2">
      <c r="A35" s="3" t="s">
        <v>138</v>
      </c>
      <c r="B35" s="21" t="s">
        <v>89</v>
      </c>
      <c r="C35" s="3" t="s">
        <v>150</v>
      </c>
      <c r="D35" s="3">
        <v>132</v>
      </c>
      <c r="E35" s="3">
        <v>44</v>
      </c>
      <c r="F35" s="3">
        <v>88</v>
      </c>
      <c r="G35" s="3">
        <v>64</v>
      </c>
      <c r="H35" s="43">
        <v>32</v>
      </c>
      <c r="I35" s="43">
        <v>56</v>
      </c>
      <c r="J35" s="43"/>
      <c r="K35" s="43"/>
      <c r="L35" s="43"/>
      <c r="M35" s="43"/>
      <c r="O35" s="1"/>
    </row>
    <row r="36" spans="1:15" s="11" customFormat="1" ht="12.75" customHeight="1" x14ac:dyDescent="0.2">
      <c r="A36" s="39"/>
      <c r="B36" s="55" t="s">
        <v>98</v>
      </c>
      <c r="C36" s="40" t="s">
        <v>65</v>
      </c>
      <c r="D36" s="56">
        <f t="shared" ref="D36:M36" si="3">D37+D38+D39</f>
        <v>216</v>
      </c>
      <c r="E36" s="56">
        <f t="shared" si="3"/>
        <v>72</v>
      </c>
      <c r="F36" s="56">
        <f t="shared" si="3"/>
        <v>144</v>
      </c>
      <c r="G36" s="56">
        <f t="shared" si="3"/>
        <v>96</v>
      </c>
      <c r="H36" s="56">
        <f t="shared" si="3"/>
        <v>32</v>
      </c>
      <c r="I36" s="56">
        <f t="shared" si="3"/>
        <v>40</v>
      </c>
      <c r="J36" s="56">
        <f t="shared" si="3"/>
        <v>0</v>
      </c>
      <c r="K36" s="56">
        <f t="shared" si="3"/>
        <v>0</v>
      </c>
      <c r="L36" s="56">
        <f t="shared" si="3"/>
        <v>0</v>
      </c>
      <c r="M36" s="56">
        <f t="shared" si="3"/>
        <v>72</v>
      </c>
      <c r="O36" s="1"/>
    </row>
    <row r="37" spans="1:15" s="11" customFormat="1" ht="12.75" customHeight="1" x14ac:dyDescent="0.2">
      <c r="A37" s="3" t="s">
        <v>139</v>
      </c>
      <c r="B37" s="21" t="s">
        <v>141</v>
      </c>
      <c r="C37" s="3" t="s">
        <v>149</v>
      </c>
      <c r="D37" s="3">
        <f>E37+F37</f>
        <v>108</v>
      </c>
      <c r="E37" s="3">
        <v>36</v>
      </c>
      <c r="F37" s="3">
        <v>72</v>
      </c>
      <c r="G37" s="3">
        <v>48</v>
      </c>
      <c r="H37" s="43">
        <v>32</v>
      </c>
      <c r="I37" s="43">
        <v>40</v>
      </c>
      <c r="J37" s="43"/>
      <c r="K37" s="43"/>
      <c r="L37" s="43"/>
      <c r="M37" s="43"/>
      <c r="O37" s="1"/>
    </row>
    <row r="38" spans="1:15" s="11" customFormat="1" ht="12.75" customHeight="1" x14ac:dyDescent="0.2">
      <c r="A38" s="3" t="s">
        <v>140</v>
      </c>
      <c r="B38" s="21" t="s">
        <v>119</v>
      </c>
      <c r="C38" s="3" t="s">
        <v>150</v>
      </c>
      <c r="D38" s="3">
        <f>E38+F38</f>
        <v>57</v>
      </c>
      <c r="E38" s="3">
        <v>19</v>
      </c>
      <c r="F38" s="3">
        <v>38</v>
      </c>
      <c r="G38" s="3">
        <v>24</v>
      </c>
      <c r="H38" s="43"/>
      <c r="I38" s="43"/>
      <c r="J38" s="43"/>
      <c r="K38" s="43"/>
      <c r="L38" s="43"/>
      <c r="M38" s="43">
        <v>38</v>
      </c>
      <c r="O38" s="1"/>
    </row>
    <row r="39" spans="1:15" s="11" customFormat="1" ht="12.75" customHeight="1" x14ac:dyDescent="0.2">
      <c r="A39" s="3" t="s">
        <v>152</v>
      </c>
      <c r="B39" s="21" t="s">
        <v>125</v>
      </c>
      <c r="C39" s="3" t="s">
        <v>150</v>
      </c>
      <c r="D39" s="3">
        <f>E39+F39</f>
        <v>51</v>
      </c>
      <c r="E39" s="3">
        <v>17</v>
      </c>
      <c r="F39" s="3">
        <v>34</v>
      </c>
      <c r="G39" s="3">
        <v>24</v>
      </c>
      <c r="H39" s="43"/>
      <c r="I39" s="43"/>
      <c r="J39" s="43"/>
      <c r="K39" s="43"/>
      <c r="L39" s="43"/>
      <c r="M39" s="43">
        <v>34</v>
      </c>
      <c r="O39" s="1"/>
    </row>
    <row r="40" spans="1:15" s="20" customFormat="1" ht="14.25" customHeight="1" x14ac:dyDescent="0.2">
      <c r="A40" s="46" t="s">
        <v>33</v>
      </c>
      <c r="B40" s="46" t="s">
        <v>34</v>
      </c>
      <c r="C40" s="47" t="s">
        <v>64</v>
      </c>
      <c r="D40" s="47">
        <f t="shared" ref="D40:L40" si="4">D41+D58</f>
        <v>1082</v>
      </c>
      <c r="E40" s="47">
        <f t="shared" si="4"/>
        <v>390</v>
      </c>
      <c r="F40" s="47">
        <f>H40+I40+J40+K40+L40+M40</f>
        <v>692</v>
      </c>
      <c r="G40" s="47">
        <f t="shared" si="4"/>
        <v>572</v>
      </c>
      <c r="H40" s="47">
        <f t="shared" si="4"/>
        <v>64</v>
      </c>
      <c r="I40" s="47">
        <f t="shared" si="4"/>
        <v>64</v>
      </c>
      <c r="J40" s="47">
        <f t="shared" si="4"/>
        <v>90</v>
      </c>
      <c r="K40" s="47">
        <f t="shared" si="4"/>
        <v>164</v>
      </c>
      <c r="L40" s="47">
        <f t="shared" si="4"/>
        <v>166</v>
      </c>
      <c r="M40" s="47">
        <f>M41+M58</f>
        <v>144</v>
      </c>
      <c r="O40" s="1"/>
    </row>
    <row r="41" spans="1:15" s="1" customFormat="1" ht="14.25" customHeight="1" x14ac:dyDescent="0.2">
      <c r="A41" s="46" t="s">
        <v>35</v>
      </c>
      <c r="B41" s="46" t="s">
        <v>36</v>
      </c>
      <c r="C41" s="47" t="s">
        <v>118</v>
      </c>
      <c r="D41" s="46">
        <f>D43+D47+D51+D55</f>
        <v>1022</v>
      </c>
      <c r="E41" s="46">
        <f>E43+E47+E51+E55</f>
        <v>370</v>
      </c>
      <c r="F41" s="46">
        <f>F42+F46+F50+F54</f>
        <v>652</v>
      </c>
      <c r="G41" s="46">
        <f>G43+G47+G51+G55</f>
        <v>532</v>
      </c>
      <c r="H41" s="46">
        <f t="shared" ref="H41:M41" si="5">H42+H46+H50+H54</f>
        <v>64</v>
      </c>
      <c r="I41" s="46">
        <f t="shared" si="5"/>
        <v>64</v>
      </c>
      <c r="J41" s="46">
        <f t="shared" si="5"/>
        <v>90</v>
      </c>
      <c r="K41" s="46">
        <f t="shared" si="5"/>
        <v>164</v>
      </c>
      <c r="L41" s="46">
        <f t="shared" si="5"/>
        <v>166</v>
      </c>
      <c r="M41" s="46">
        <f t="shared" si="5"/>
        <v>104</v>
      </c>
    </row>
    <row r="42" spans="1:15" s="11" customFormat="1" ht="66" customHeight="1" x14ac:dyDescent="0.25">
      <c r="A42" s="33" t="s">
        <v>37</v>
      </c>
      <c r="B42" s="7" t="s">
        <v>75</v>
      </c>
      <c r="C42" s="18" t="s">
        <v>57</v>
      </c>
      <c r="D42" s="18">
        <v>96</v>
      </c>
      <c r="E42" s="18">
        <v>32</v>
      </c>
      <c r="F42" s="18">
        <v>64</v>
      </c>
      <c r="G42" s="18">
        <v>48</v>
      </c>
      <c r="H42" s="18">
        <v>64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</row>
    <row r="43" spans="1:15" s="11" customFormat="1" ht="26.25" customHeight="1" x14ac:dyDescent="0.25">
      <c r="A43" s="10" t="s">
        <v>38</v>
      </c>
      <c r="B43" s="12" t="s">
        <v>76</v>
      </c>
      <c r="C43" s="10" t="s">
        <v>39</v>
      </c>
      <c r="D43" s="10">
        <v>96</v>
      </c>
      <c r="E43" s="10">
        <v>32</v>
      </c>
      <c r="F43" s="10">
        <v>64</v>
      </c>
      <c r="G43" s="10">
        <v>48</v>
      </c>
      <c r="H43" s="43">
        <v>64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</row>
    <row r="44" spans="1:15" s="11" customFormat="1" x14ac:dyDescent="0.25">
      <c r="A44" s="10" t="s">
        <v>40</v>
      </c>
      <c r="B44" s="12" t="s">
        <v>41</v>
      </c>
      <c r="C44" s="3" t="s">
        <v>61</v>
      </c>
      <c r="D44" s="10"/>
      <c r="E44" s="10"/>
      <c r="F44" s="10">
        <v>96</v>
      </c>
      <c r="G44" s="10"/>
      <c r="H44" s="43">
        <v>96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</row>
    <row r="45" spans="1:15" s="11" customFormat="1" ht="12.75" customHeight="1" x14ac:dyDescent="0.25">
      <c r="A45" s="10" t="s">
        <v>42</v>
      </c>
      <c r="B45" s="12" t="s">
        <v>43</v>
      </c>
      <c r="C45" s="3" t="s">
        <v>61</v>
      </c>
      <c r="D45" s="10"/>
      <c r="E45" s="10"/>
      <c r="F45" s="10">
        <v>108</v>
      </c>
      <c r="G45" s="10"/>
      <c r="H45" s="43">
        <v>0</v>
      </c>
      <c r="I45" s="43">
        <v>108</v>
      </c>
      <c r="J45" s="43">
        <v>0</v>
      </c>
      <c r="K45" s="43">
        <v>0</v>
      </c>
      <c r="L45" s="43">
        <v>0</v>
      </c>
      <c r="M45" s="43">
        <v>0</v>
      </c>
    </row>
    <row r="46" spans="1:15" s="13" customFormat="1" ht="60.75" customHeight="1" x14ac:dyDescent="0.25">
      <c r="A46" s="33" t="s">
        <v>44</v>
      </c>
      <c r="B46" s="7" t="s">
        <v>77</v>
      </c>
      <c r="C46" s="18" t="s">
        <v>57</v>
      </c>
      <c r="D46" s="18">
        <f>E46+F46</f>
        <v>239</v>
      </c>
      <c r="E46" s="18">
        <f t="shared" ref="E46:K46" si="6">E47</f>
        <v>85</v>
      </c>
      <c r="F46" s="18">
        <f>H46+I46+J46+K46+L46+M46</f>
        <v>154</v>
      </c>
      <c r="G46" s="18">
        <f t="shared" si="6"/>
        <v>124</v>
      </c>
      <c r="H46" s="18">
        <f t="shared" si="6"/>
        <v>0</v>
      </c>
      <c r="I46" s="18">
        <f t="shared" si="6"/>
        <v>64</v>
      </c>
      <c r="J46" s="18">
        <f t="shared" si="6"/>
        <v>90</v>
      </c>
      <c r="K46" s="18">
        <f t="shared" si="6"/>
        <v>0</v>
      </c>
      <c r="L46" s="18">
        <v>0</v>
      </c>
      <c r="M46" s="18">
        <v>0</v>
      </c>
    </row>
    <row r="47" spans="1:15" s="11" customFormat="1" ht="20.25" customHeight="1" x14ac:dyDescent="0.25">
      <c r="A47" s="10" t="s">
        <v>45</v>
      </c>
      <c r="B47" s="12" t="s">
        <v>78</v>
      </c>
      <c r="C47" s="10" t="s">
        <v>39</v>
      </c>
      <c r="D47" s="10">
        <f>E47+F47</f>
        <v>239</v>
      </c>
      <c r="E47" s="10">
        <v>85</v>
      </c>
      <c r="F47" s="10">
        <f>I47+J47+K47+L47+M47</f>
        <v>154</v>
      </c>
      <c r="G47" s="10">
        <v>124</v>
      </c>
      <c r="H47" s="43">
        <v>0</v>
      </c>
      <c r="I47" s="43">
        <v>64</v>
      </c>
      <c r="J47" s="43">
        <v>90</v>
      </c>
      <c r="K47" s="43">
        <v>0</v>
      </c>
      <c r="L47" s="43"/>
      <c r="M47" s="43"/>
    </row>
    <row r="48" spans="1:15" s="11" customFormat="1" x14ac:dyDescent="0.25">
      <c r="A48" s="10" t="s">
        <v>67</v>
      </c>
      <c r="B48" s="12" t="s">
        <v>41</v>
      </c>
      <c r="C48" s="3" t="s">
        <v>99</v>
      </c>
      <c r="D48" s="10"/>
      <c r="E48" s="10"/>
      <c r="F48" s="10">
        <f>I48+J48</f>
        <v>216</v>
      </c>
      <c r="G48" s="10"/>
      <c r="H48" s="43"/>
      <c r="I48" s="43">
        <v>120</v>
      </c>
      <c r="J48" s="43">
        <v>96</v>
      </c>
      <c r="K48" s="43"/>
      <c r="L48" s="43"/>
      <c r="M48" s="43"/>
    </row>
    <row r="49" spans="1:13" s="11" customFormat="1" ht="12.75" customHeight="1" x14ac:dyDescent="0.25">
      <c r="A49" s="10" t="s">
        <v>68</v>
      </c>
      <c r="B49" s="12" t="s">
        <v>43</v>
      </c>
      <c r="C49" s="3" t="s">
        <v>99</v>
      </c>
      <c r="D49" s="10"/>
      <c r="E49" s="10"/>
      <c r="F49" s="10">
        <v>108</v>
      </c>
      <c r="G49" s="10"/>
      <c r="H49" s="43"/>
      <c r="I49" s="43"/>
      <c r="J49" s="43"/>
      <c r="K49" s="43">
        <v>108</v>
      </c>
      <c r="L49" s="43"/>
      <c r="M49" s="43"/>
    </row>
    <row r="50" spans="1:13" s="11" customFormat="1" ht="42" customHeight="1" x14ac:dyDescent="0.25">
      <c r="A50" s="33" t="s">
        <v>46</v>
      </c>
      <c r="B50" s="7" t="s">
        <v>79</v>
      </c>
      <c r="C50" s="18" t="s">
        <v>57</v>
      </c>
      <c r="D50" s="18">
        <f>D51</f>
        <v>507</v>
      </c>
      <c r="E50" s="18">
        <f>E51</f>
        <v>185</v>
      </c>
      <c r="F50" s="18">
        <f>H50+I50+J50+K50+L50+M50</f>
        <v>322</v>
      </c>
      <c r="G50" s="18">
        <f t="shared" ref="G50:L50" si="7">G51</f>
        <v>264</v>
      </c>
      <c r="H50" s="18">
        <f t="shared" si="7"/>
        <v>0</v>
      </c>
      <c r="I50" s="18">
        <f t="shared" si="7"/>
        <v>0</v>
      </c>
      <c r="J50" s="18">
        <f t="shared" si="7"/>
        <v>0</v>
      </c>
      <c r="K50" s="18">
        <f t="shared" si="7"/>
        <v>164</v>
      </c>
      <c r="L50" s="18">
        <f t="shared" si="7"/>
        <v>102</v>
      </c>
      <c r="M50" s="18">
        <f>M51</f>
        <v>56</v>
      </c>
    </row>
    <row r="51" spans="1:13" s="11" customFormat="1" ht="27" customHeight="1" x14ac:dyDescent="0.25">
      <c r="A51" s="10" t="s">
        <v>47</v>
      </c>
      <c r="B51" s="12" t="s">
        <v>80</v>
      </c>
      <c r="C51" s="3" t="s">
        <v>39</v>
      </c>
      <c r="D51" s="10">
        <f>E51+F51</f>
        <v>507</v>
      </c>
      <c r="E51" s="10">
        <v>185</v>
      </c>
      <c r="F51" s="10">
        <f>H51+I51+J51+K51+L51+M51</f>
        <v>322</v>
      </c>
      <c r="G51" s="10">
        <v>264</v>
      </c>
      <c r="H51" s="43">
        <v>0</v>
      </c>
      <c r="I51" s="43">
        <v>0</v>
      </c>
      <c r="J51" s="43">
        <v>0</v>
      </c>
      <c r="K51" s="43">
        <v>164</v>
      </c>
      <c r="L51" s="43">
        <v>102</v>
      </c>
      <c r="M51" s="43">
        <v>56</v>
      </c>
    </row>
    <row r="52" spans="1:13" s="11" customFormat="1" x14ac:dyDescent="0.25">
      <c r="A52" s="10" t="s">
        <v>69</v>
      </c>
      <c r="B52" s="12" t="s">
        <v>41</v>
      </c>
      <c r="C52" s="3" t="s">
        <v>99</v>
      </c>
      <c r="D52" s="10"/>
      <c r="E52" s="10"/>
      <c r="F52" s="10">
        <f>J52+K52+L52+M52</f>
        <v>504</v>
      </c>
      <c r="G52" s="10"/>
      <c r="H52" s="43"/>
      <c r="I52" s="43"/>
      <c r="J52" s="43"/>
      <c r="K52" s="43">
        <v>240</v>
      </c>
      <c r="L52" s="43">
        <v>192</v>
      </c>
      <c r="M52" s="43">
        <v>72</v>
      </c>
    </row>
    <row r="53" spans="1:13" s="11" customFormat="1" ht="12.75" customHeight="1" x14ac:dyDescent="0.25">
      <c r="A53" s="10" t="s">
        <v>70</v>
      </c>
      <c r="B53" s="12" t="s">
        <v>43</v>
      </c>
      <c r="C53" s="3" t="s">
        <v>72</v>
      </c>
      <c r="D53" s="10"/>
      <c r="E53" s="10"/>
      <c r="F53" s="10">
        <v>216</v>
      </c>
      <c r="G53" s="10"/>
      <c r="H53" s="43"/>
      <c r="I53" s="43"/>
      <c r="J53" s="43"/>
      <c r="K53" s="43"/>
      <c r="L53" s="43"/>
      <c r="M53" s="43">
        <v>216</v>
      </c>
    </row>
    <row r="54" spans="1:13" s="11" customFormat="1" ht="31.5" customHeight="1" x14ac:dyDescent="0.25">
      <c r="A54" s="40" t="s">
        <v>81</v>
      </c>
      <c r="B54" s="41" t="s">
        <v>85</v>
      </c>
      <c r="C54" s="40" t="s">
        <v>86</v>
      </c>
      <c r="D54" s="40">
        <f>E54+F54</f>
        <v>180</v>
      </c>
      <c r="E54" s="40">
        <f t="shared" ref="E54:M54" si="8">E55</f>
        <v>68</v>
      </c>
      <c r="F54" s="40">
        <f t="shared" si="8"/>
        <v>112</v>
      </c>
      <c r="G54" s="40">
        <f t="shared" si="8"/>
        <v>96</v>
      </c>
      <c r="H54" s="40">
        <f t="shared" si="8"/>
        <v>0</v>
      </c>
      <c r="I54" s="40">
        <f t="shared" si="8"/>
        <v>0</v>
      </c>
      <c r="J54" s="40">
        <f t="shared" si="8"/>
        <v>0</v>
      </c>
      <c r="K54" s="40">
        <f t="shared" si="8"/>
        <v>0</v>
      </c>
      <c r="L54" s="40">
        <f t="shared" si="8"/>
        <v>64</v>
      </c>
      <c r="M54" s="39">
        <f t="shared" si="8"/>
        <v>48</v>
      </c>
    </row>
    <row r="55" spans="1:13" s="11" customFormat="1" ht="27.75" customHeight="1" x14ac:dyDescent="0.25">
      <c r="A55" s="10" t="s">
        <v>82</v>
      </c>
      <c r="B55" s="12" t="s">
        <v>62</v>
      </c>
      <c r="C55" s="3" t="s">
        <v>39</v>
      </c>
      <c r="D55" s="10">
        <f>E55+F55</f>
        <v>180</v>
      </c>
      <c r="E55" s="10">
        <v>68</v>
      </c>
      <c r="F55" s="10">
        <f>L55+M55</f>
        <v>112</v>
      </c>
      <c r="G55" s="10">
        <v>96</v>
      </c>
      <c r="H55" s="43">
        <v>0</v>
      </c>
      <c r="I55" s="43">
        <v>0</v>
      </c>
      <c r="J55" s="43">
        <v>0</v>
      </c>
      <c r="K55" s="43">
        <v>0</v>
      </c>
      <c r="L55" s="43">
        <v>64</v>
      </c>
      <c r="M55" s="43">
        <v>48</v>
      </c>
    </row>
    <row r="56" spans="1:13" s="11" customFormat="1" ht="12.75" customHeight="1" x14ac:dyDescent="0.25">
      <c r="A56" s="10" t="s">
        <v>83</v>
      </c>
      <c r="B56" s="12" t="s">
        <v>41</v>
      </c>
      <c r="C56" s="3" t="s">
        <v>86</v>
      </c>
      <c r="D56" s="10"/>
      <c r="E56" s="10"/>
      <c r="F56" s="10">
        <v>240</v>
      </c>
      <c r="G56" s="10"/>
      <c r="H56" s="43"/>
      <c r="I56" s="43"/>
      <c r="J56" s="43"/>
      <c r="K56" s="43"/>
      <c r="L56" s="43">
        <v>96</v>
      </c>
      <c r="M56" s="43">
        <v>144</v>
      </c>
    </row>
    <row r="57" spans="1:13" s="11" customFormat="1" ht="12.75" customHeight="1" x14ac:dyDescent="0.25">
      <c r="A57" s="10" t="s">
        <v>84</v>
      </c>
      <c r="B57" s="12" t="s">
        <v>43</v>
      </c>
      <c r="C57" s="3" t="s">
        <v>87</v>
      </c>
      <c r="D57" s="10"/>
      <c r="E57" s="10"/>
      <c r="F57" s="10">
        <v>144</v>
      </c>
      <c r="G57" s="10"/>
      <c r="H57" s="43"/>
      <c r="I57" s="43"/>
      <c r="J57" s="43"/>
      <c r="K57" s="43"/>
      <c r="L57" s="43">
        <v>0</v>
      </c>
      <c r="M57" s="43">
        <v>144</v>
      </c>
    </row>
    <row r="58" spans="1:13" s="13" customFormat="1" ht="13.5" x14ac:dyDescent="0.25">
      <c r="A58" s="48" t="s">
        <v>48</v>
      </c>
      <c r="B58" s="49" t="s">
        <v>26</v>
      </c>
      <c r="C58" s="50" t="s">
        <v>86</v>
      </c>
      <c r="D58" s="48">
        <v>60</v>
      </c>
      <c r="E58" s="48">
        <v>20</v>
      </c>
      <c r="F58" s="48">
        <v>40</v>
      </c>
      <c r="G58" s="48">
        <v>40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40</v>
      </c>
    </row>
    <row r="59" spans="1:13" s="11" customFormat="1" ht="39.75" customHeight="1" x14ac:dyDescent="0.25">
      <c r="A59" s="63" t="s">
        <v>97</v>
      </c>
      <c r="B59" s="63"/>
      <c r="C59" s="53"/>
      <c r="D59" s="53">
        <f t="shared" ref="D59:M59" si="9">D13+D29</f>
        <v>3860</v>
      </c>
      <c r="E59" s="53">
        <f t="shared" si="9"/>
        <v>1316</v>
      </c>
      <c r="F59" s="53">
        <f t="shared" si="9"/>
        <v>2544</v>
      </c>
      <c r="G59" s="53">
        <f t="shared" si="9"/>
        <v>836</v>
      </c>
      <c r="H59" s="53">
        <f t="shared" si="9"/>
        <v>480</v>
      </c>
      <c r="I59" s="53">
        <f t="shared" si="9"/>
        <v>600</v>
      </c>
      <c r="J59" s="53">
        <f t="shared" si="9"/>
        <v>480</v>
      </c>
      <c r="K59" s="53">
        <f t="shared" si="9"/>
        <v>480</v>
      </c>
      <c r="L59" s="53">
        <f t="shared" si="9"/>
        <v>288</v>
      </c>
      <c r="M59" s="53">
        <f t="shared" si="9"/>
        <v>216</v>
      </c>
    </row>
    <row r="60" spans="1:13" x14ac:dyDescent="0.2">
      <c r="A60" s="5" t="s">
        <v>50</v>
      </c>
      <c r="B60" s="9" t="s">
        <v>51</v>
      </c>
      <c r="C60" s="5"/>
      <c r="D60" s="6"/>
      <c r="E60" s="6"/>
      <c r="F60" s="32">
        <f>H60+I60+J60+K60+L60+M60</f>
        <v>1056</v>
      </c>
      <c r="G60" s="6"/>
      <c r="H60" s="44">
        <v>96</v>
      </c>
      <c r="I60" s="44">
        <v>120</v>
      </c>
      <c r="J60" s="44">
        <v>96</v>
      </c>
      <c r="K60" s="44">
        <v>240</v>
      </c>
      <c r="L60" s="44">
        <v>288</v>
      </c>
      <c r="M60" s="44">
        <v>216</v>
      </c>
    </row>
    <row r="61" spans="1:13" ht="25.5" x14ac:dyDescent="0.2">
      <c r="A61" s="5" t="s">
        <v>52</v>
      </c>
      <c r="B61" s="9" t="s">
        <v>53</v>
      </c>
      <c r="C61" s="5"/>
      <c r="D61" s="6"/>
      <c r="E61" s="6"/>
      <c r="F61" s="32">
        <f>I61+K61+M61</f>
        <v>576</v>
      </c>
      <c r="G61" s="6"/>
      <c r="H61" s="44"/>
      <c r="I61" s="44">
        <v>108</v>
      </c>
      <c r="J61" s="44"/>
      <c r="K61" s="44">
        <v>108</v>
      </c>
      <c r="L61" s="44"/>
      <c r="M61" s="44">
        <v>360</v>
      </c>
    </row>
    <row r="62" spans="1:13" x14ac:dyDescent="0.2">
      <c r="A62" s="5" t="s">
        <v>120</v>
      </c>
      <c r="B62" s="9" t="s">
        <v>121</v>
      </c>
      <c r="C62" s="5"/>
      <c r="D62" s="6"/>
      <c r="E62" s="6"/>
      <c r="F62" s="32">
        <f>H62+I62+J62+K62+L62+M62</f>
        <v>180</v>
      </c>
      <c r="G62" s="6"/>
      <c r="H62" s="44">
        <v>36</v>
      </c>
      <c r="I62" s="44">
        <v>36</v>
      </c>
      <c r="J62" s="44">
        <v>36</v>
      </c>
      <c r="K62" s="44">
        <v>36</v>
      </c>
      <c r="L62" s="44">
        <v>36</v>
      </c>
      <c r="M62" s="44"/>
    </row>
    <row r="63" spans="1:13" ht="25.5" x14ac:dyDescent="0.2">
      <c r="A63" s="5" t="s">
        <v>54</v>
      </c>
      <c r="B63" s="9" t="s">
        <v>55</v>
      </c>
      <c r="C63" s="6"/>
      <c r="D63" s="5"/>
      <c r="E63" s="6"/>
      <c r="F63" s="5">
        <v>72</v>
      </c>
      <c r="G63" s="6"/>
      <c r="H63" s="44"/>
      <c r="I63" s="44"/>
      <c r="J63" s="44"/>
      <c r="K63" s="44"/>
      <c r="L63" s="44"/>
      <c r="M63" s="44">
        <v>72</v>
      </c>
    </row>
    <row r="64" spans="1:13" ht="15.75" customHeight="1" x14ac:dyDescent="0.2">
      <c r="A64" s="5"/>
      <c r="B64" s="9" t="s">
        <v>96</v>
      </c>
      <c r="C64" s="6"/>
      <c r="D64" s="5">
        <f>D59+D60</f>
        <v>3860</v>
      </c>
      <c r="E64" s="6">
        <f>E59+E60+E61</f>
        <v>1316</v>
      </c>
      <c r="F64" s="5">
        <f>F59+F60+F61</f>
        <v>4176</v>
      </c>
      <c r="G64" s="5">
        <f>G59+G13</f>
        <v>836</v>
      </c>
      <c r="H64" s="54">
        <f>H59+H60</f>
        <v>576</v>
      </c>
      <c r="I64" s="54">
        <f>I59+I60+I61</f>
        <v>828</v>
      </c>
      <c r="J64" s="54">
        <f>J59+J60+J61</f>
        <v>576</v>
      </c>
      <c r="K64" s="54">
        <f>K59+K60+K61</f>
        <v>828</v>
      </c>
      <c r="L64" s="54">
        <f>L59+L60+L61</f>
        <v>576</v>
      </c>
      <c r="M64" s="54">
        <f>M59+M60+M61</f>
        <v>792</v>
      </c>
    </row>
    <row r="65" spans="1:13" x14ac:dyDescent="0.2">
      <c r="A65" s="37"/>
      <c r="B65" s="38" t="s">
        <v>49</v>
      </c>
      <c r="C65" s="37"/>
      <c r="D65" s="37">
        <f>D64</f>
        <v>3860</v>
      </c>
      <c r="E65" s="37">
        <f>E64</f>
        <v>1316</v>
      </c>
      <c r="F65" s="37">
        <f>F60+F61+F62+F63+F59</f>
        <v>4428</v>
      </c>
      <c r="G65" s="37">
        <f>G64</f>
        <v>836</v>
      </c>
      <c r="H65" s="37">
        <f>H62+H64</f>
        <v>612</v>
      </c>
      <c r="I65" s="37">
        <f>I62+I64</f>
        <v>864</v>
      </c>
      <c r="J65" s="37">
        <f>J62+J64</f>
        <v>612</v>
      </c>
      <c r="K65" s="37">
        <f>K62+K64</f>
        <v>864</v>
      </c>
      <c r="L65" s="37">
        <f>L62+L64</f>
        <v>612</v>
      </c>
      <c r="M65" s="37">
        <f>M62+M63+M64</f>
        <v>864</v>
      </c>
    </row>
    <row r="66" spans="1:13" ht="24.75" customHeight="1" x14ac:dyDescent="0.2">
      <c r="A66" s="64" t="s">
        <v>58</v>
      </c>
      <c r="B66" s="65"/>
      <c r="C66" s="65"/>
      <c r="D66" s="65"/>
      <c r="E66" s="66"/>
      <c r="F66" s="42">
        <v>100</v>
      </c>
      <c r="G66" s="19" t="s">
        <v>56</v>
      </c>
      <c r="H66" s="73">
        <v>100</v>
      </c>
      <c r="I66" s="74"/>
      <c r="J66" s="73">
        <v>100</v>
      </c>
      <c r="K66" s="74"/>
      <c r="L66" s="73">
        <v>100</v>
      </c>
      <c r="M66" s="74"/>
    </row>
    <row r="67" spans="1:13" ht="21" customHeight="1" x14ac:dyDescent="0.2">
      <c r="A67" s="64" t="s">
        <v>126</v>
      </c>
      <c r="B67" s="65"/>
      <c r="C67" s="65"/>
      <c r="D67" s="65"/>
      <c r="E67" s="66"/>
      <c r="F67" s="42"/>
      <c r="G67" s="19"/>
      <c r="H67" s="4"/>
      <c r="I67" s="4"/>
      <c r="J67" s="4"/>
      <c r="K67" s="4"/>
      <c r="L67" s="4"/>
      <c r="M67" s="4"/>
    </row>
    <row r="68" spans="1:13" ht="17.25" customHeight="1" x14ac:dyDescent="0.2">
      <c r="A68" s="60" t="s">
        <v>127</v>
      </c>
      <c r="B68" s="61"/>
      <c r="C68" s="61"/>
      <c r="D68" s="61"/>
      <c r="E68" s="62"/>
      <c r="F68" s="42" t="s">
        <v>151</v>
      </c>
      <c r="G68" s="19"/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2</v>
      </c>
    </row>
    <row r="69" spans="1:13" ht="17.25" customHeight="1" x14ac:dyDescent="0.2">
      <c r="A69" s="57" t="s">
        <v>93</v>
      </c>
      <c r="B69" s="58"/>
      <c r="C69" s="58"/>
      <c r="D69" s="58"/>
      <c r="E69" s="59"/>
      <c r="F69" s="42">
        <v>7</v>
      </c>
      <c r="G69" s="19"/>
      <c r="H69" s="4">
        <v>1</v>
      </c>
      <c r="I69" s="4">
        <v>1</v>
      </c>
      <c r="J69" s="4">
        <v>1</v>
      </c>
      <c r="K69" s="4">
        <v>2</v>
      </c>
      <c r="L69" s="4">
        <v>0</v>
      </c>
      <c r="M69" s="4">
        <v>2</v>
      </c>
    </row>
    <row r="70" spans="1:13" ht="18" customHeight="1" x14ac:dyDescent="0.2">
      <c r="A70" s="57" t="s">
        <v>92</v>
      </c>
      <c r="B70" s="58"/>
      <c r="C70" s="58"/>
      <c r="D70" s="58"/>
      <c r="E70" s="59"/>
      <c r="F70" s="42">
        <v>36</v>
      </c>
      <c r="G70" s="19"/>
      <c r="H70" s="4">
        <v>11</v>
      </c>
      <c r="I70" s="4">
        <v>10</v>
      </c>
      <c r="J70" s="4">
        <v>9</v>
      </c>
      <c r="K70" s="4">
        <v>5</v>
      </c>
      <c r="L70" s="4">
        <v>1</v>
      </c>
      <c r="M70" s="4">
        <v>0</v>
      </c>
    </row>
    <row r="71" spans="1:13" x14ac:dyDescent="0.2">
      <c r="A71" s="57" t="s">
        <v>94</v>
      </c>
      <c r="B71" s="58"/>
      <c r="C71" s="58"/>
      <c r="D71" s="58"/>
      <c r="E71" s="59"/>
      <c r="F71" s="42">
        <v>10</v>
      </c>
      <c r="G71" s="19"/>
      <c r="H71" s="4">
        <v>1</v>
      </c>
      <c r="I71" s="4">
        <v>2</v>
      </c>
      <c r="J71" s="4">
        <v>2</v>
      </c>
      <c r="K71" s="4">
        <v>1</v>
      </c>
      <c r="L71" s="4">
        <v>2</v>
      </c>
      <c r="M71" s="4">
        <v>2</v>
      </c>
    </row>
    <row r="73" spans="1:13" ht="15" x14ac:dyDescent="0.25">
      <c r="A73" s="24" t="s">
        <v>71</v>
      </c>
    </row>
    <row r="76" spans="1:13" x14ac:dyDescent="0.2">
      <c r="A76" s="2"/>
    </row>
    <row r="77" spans="1:13" x14ac:dyDescent="0.2">
      <c r="A77" s="2"/>
    </row>
    <row r="78" spans="1:13" x14ac:dyDescent="0.2">
      <c r="A78" s="2"/>
    </row>
    <row r="79" spans="1:13" x14ac:dyDescent="0.2">
      <c r="A79" s="2"/>
    </row>
    <row r="80" spans="1:13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</sheetData>
  <mergeCells count="24">
    <mergeCell ref="H66:I66"/>
    <mergeCell ref="J66:K66"/>
    <mergeCell ref="L66:M66"/>
    <mergeCell ref="C1:M1"/>
    <mergeCell ref="H3:M6"/>
    <mergeCell ref="H7:I7"/>
    <mergeCell ref="J7:K7"/>
    <mergeCell ref="L7:M7"/>
    <mergeCell ref="F8:F11"/>
    <mergeCell ref="G8:G11"/>
    <mergeCell ref="B3:B11"/>
    <mergeCell ref="A3:A11"/>
    <mergeCell ref="C3:C11"/>
    <mergeCell ref="D3:G6"/>
    <mergeCell ref="D7:D11"/>
    <mergeCell ref="E7:E11"/>
    <mergeCell ref="F7:G7"/>
    <mergeCell ref="A70:E70"/>
    <mergeCell ref="A71:E71"/>
    <mergeCell ref="A68:E68"/>
    <mergeCell ref="A59:B59"/>
    <mergeCell ref="A66:E66"/>
    <mergeCell ref="A67:E67"/>
    <mergeCell ref="A69:E69"/>
  </mergeCells>
  <pageMargins left="0.88" right="0.28000000000000003" top="0.33" bottom="0.2" header="0.31496062992125984" footer="0.19"/>
  <pageSetup paperSize="9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2023-10-16T07:43:22Z</dcterms:modified>
</cp:coreProperties>
</file>