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53571035-B6CE-41F2-ACB6-3D59F39830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7" i="1" l="1"/>
  <c r="K67" i="1"/>
  <c r="M66" i="1"/>
  <c r="L66" i="1"/>
  <c r="F67" i="1"/>
  <c r="F66" i="1"/>
  <c r="L54" i="1"/>
  <c r="L59" i="1"/>
  <c r="L58" i="1" s="1"/>
  <c r="M59" i="1"/>
  <c r="M58" i="1" s="1"/>
  <c r="M38" i="1" s="1"/>
  <c r="M33" i="1"/>
  <c r="L33" i="1"/>
  <c r="D62" i="1"/>
  <c r="D18" i="1"/>
  <c r="D17" i="1"/>
  <c r="D16" i="1"/>
  <c r="D15" i="1"/>
  <c r="G14" i="1"/>
  <c r="G33" i="1"/>
  <c r="F33" i="1"/>
  <c r="E33" i="1"/>
  <c r="J33" i="1"/>
  <c r="I33" i="1"/>
  <c r="H33" i="1"/>
  <c r="D37" i="1"/>
  <c r="D36" i="1"/>
  <c r="D35" i="1"/>
  <c r="D34" i="1"/>
  <c r="D33" i="1" l="1"/>
  <c r="I67" i="1"/>
  <c r="K66" i="1"/>
  <c r="J66" i="1"/>
  <c r="I66" i="1"/>
  <c r="H66" i="1"/>
  <c r="K44" i="1"/>
  <c r="J44" i="1"/>
  <c r="I44" i="1"/>
  <c r="K39" i="1"/>
  <c r="H39" i="1"/>
  <c r="I39" i="1"/>
  <c r="F44" i="1"/>
  <c r="E39" i="1"/>
  <c r="L44" i="1"/>
  <c r="H44" i="1"/>
  <c r="J39" i="1"/>
  <c r="M22" i="1"/>
  <c r="M65" i="1" s="1"/>
  <c r="L22" i="1"/>
  <c r="K22" i="1"/>
  <c r="J22" i="1"/>
  <c r="I22" i="1"/>
  <c r="H22" i="1"/>
  <c r="I19" i="1"/>
  <c r="H19" i="1"/>
  <c r="L14" i="1"/>
  <c r="K14" i="1"/>
  <c r="J14" i="1"/>
  <c r="I14" i="1"/>
  <c r="H14" i="1"/>
  <c r="F59" i="1" l="1"/>
  <c r="F58" i="1" s="1"/>
  <c r="F22" i="1" l="1"/>
  <c r="E14" i="1"/>
  <c r="D14" i="1"/>
  <c r="F14" i="1"/>
  <c r="G22" i="1" l="1"/>
  <c r="E22" i="1"/>
  <c r="D22" i="1"/>
  <c r="G59" i="1"/>
  <c r="G58" i="1" s="1"/>
  <c r="E59" i="1"/>
  <c r="D59" i="1"/>
  <c r="G54" i="1"/>
  <c r="F54" i="1"/>
  <c r="E54" i="1"/>
  <c r="D54" i="1"/>
  <c r="G50" i="1"/>
  <c r="F50" i="1"/>
  <c r="E50" i="1"/>
  <c r="D50" i="1"/>
  <c r="G44" i="1"/>
  <c r="E44" i="1"/>
  <c r="D44" i="1"/>
  <c r="G39" i="1"/>
  <c r="F39" i="1"/>
  <c r="D39" i="1"/>
  <c r="J19" i="1"/>
  <c r="G19" i="1"/>
  <c r="F19" i="1"/>
  <c r="E19" i="1"/>
  <c r="D19" i="1"/>
  <c r="G38" i="1" l="1"/>
  <c r="D38" i="1"/>
  <c r="D65" i="1" s="1"/>
  <c r="G65" i="1"/>
  <c r="E38" i="1"/>
  <c r="E65" i="1" s="1"/>
  <c r="F38" i="1"/>
  <c r="F65" i="1" s="1"/>
  <c r="F68" i="1" s="1"/>
  <c r="D58" i="1"/>
  <c r="E58" i="1"/>
  <c r="L50" i="1" l="1"/>
  <c r="L38" i="1" s="1"/>
  <c r="L65" i="1" s="1"/>
  <c r="K50" i="1"/>
  <c r="J50" i="1"/>
  <c r="I50" i="1"/>
  <c r="H50" i="1"/>
  <c r="K54" i="1"/>
  <c r="J54" i="1"/>
  <c r="I54" i="1"/>
  <c r="H54" i="1"/>
  <c r="J38" i="1" l="1"/>
  <c r="J65" i="1" s="1"/>
  <c r="K38" i="1"/>
  <c r="K65" i="1" s="1"/>
  <c r="H38" i="1"/>
  <c r="H65" i="1" s="1"/>
  <c r="I38" i="1"/>
  <c r="I65" i="1" s="1"/>
</calcChain>
</file>

<file path=xl/sharedStrings.xml><?xml version="1.0" encoding="utf-8"?>
<sst xmlns="http://schemas.openxmlformats.org/spreadsheetml/2006/main" count="194" uniqueCount="155">
  <si>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</si>
  <si>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</si>
  <si>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</si>
  <si>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</si>
  <si>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r>
      <t xml:space="preserve">Распределение обязательной учебной нагрузки </t>
    </r>
    <r>
      <rPr>
        <sz val="10"/>
        <rFont val="Times New Roman"/>
        <family val="1"/>
        <charset val="204"/>
      </rPr>
      <t xml:space="preserve">(включая обязательную аудиторную нагрузку и все виды практики в составе профессиональных модулей) </t>
    </r>
    <r>
      <rPr>
        <b/>
        <sz val="10"/>
        <rFont val="Times New Roman"/>
        <family val="1"/>
        <charset val="204"/>
      </rPr>
      <t>по курсам и семестрам</t>
    </r>
  </si>
  <si>
    <t>максимальная</t>
  </si>
  <si>
    <t>самостоятельная учебная работа</t>
  </si>
  <si>
    <t>обязательная</t>
  </si>
  <si>
    <t>I курс</t>
  </si>
  <si>
    <t>II курс</t>
  </si>
  <si>
    <t>III курс</t>
  </si>
  <si>
    <t>всего занятий</t>
  </si>
  <si>
    <t>в т. ч. лаб. и практ. занятий</t>
  </si>
  <si>
    <t>1 сем.</t>
  </si>
  <si>
    <t>нед.</t>
  </si>
  <si>
    <t>2 сем.</t>
  </si>
  <si>
    <t>3 сем.</t>
  </si>
  <si>
    <t>4 сем.</t>
  </si>
  <si>
    <t>5 сем.</t>
  </si>
  <si>
    <t>6 сем.</t>
  </si>
  <si>
    <t>О.00</t>
  </si>
  <si>
    <t>Общеобразовательный цикл</t>
  </si>
  <si>
    <t>История</t>
  </si>
  <si>
    <t>Физическая культура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</si>
  <si>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</si>
  <si>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</si>
  <si>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</si>
  <si>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</si>
  <si>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</si>
  <si>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</si>
  <si>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ПМ.00</t>
  </si>
  <si>
    <t>Профессиональные модули</t>
  </si>
  <si>
    <t>ПМ.01</t>
  </si>
  <si>
    <t>МДК.01.01</t>
  </si>
  <si>
    <t>Э</t>
  </si>
  <si>
    <t>УП. 01</t>
  </si>
  <si>
    <t>Учебная практика</t>
  </si>
  <si>
    <t>ПП. 01</t>
  </si>
  <si>
    <t>Производственная практика</t>
  </si>
  <si>
    <t>ПМ.02.</t>
  </si>
  <si>
    <t>ПМ.03</t>
  </si>
  <si>
    <t>МДК.03.01</t>
  </si>
  <si>
    <t>Всего:</t>
  </si>
  <si>
    <t>УП.00</t>
  </si>
  <si>
    <t>Всего на учебную практику</t>
  </si>
  <si>
    <t>ПП.00</t>
  </si>
  <si>
    <t>Всего на производственную практику</t>
  </si>
  <si>
    <t>ГИА</t>
  </si>
  <si>
    <t>дисциплин и МДК</t>
  </si>
  <si>
    <t>Э(к)</t>
  </si>
  <si>
    <r>
      <t>Консультации</t>
    </r>
    <r>
      <rPr>
        <sz val="10"/>
        <rFont val="Times New Roman"/>
        <family val="1"/>
        <charset val="204"/>
      </rPr>
      <t xml:space="preserve"> на учебную группу по 100 часов в учебном году </t>
    </r>
  </si>
  <si>
    <r>
      <t>2.1.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План учебного процесса</t>
    </r>
  </si>
  <si>
    <t>ДЗ, -, -</t>
  </si>
  <si>
    <t>/-/, З, /-/</t>
  </si>
  <si>
    <r>
      <t>–/6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</si>
  <si>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r>
      <t>7</t>
    </r>
    <r>
      <rPr>
        <b/>
        <vertAlign val="subscript"/>
        <sz val="10"/>
        <rFont val="Times New Roman"/>
        <family val="1"/>
        <charset val="204"/>
      </rPr>
      <t>З</t>
    </r>
    <r>
      <rPr>
        <b/>
        <sz val="10"/>
        <rFont val="Times New Roman"/>
        <family val="1"/>
        <charset val="204"/>
      </rPr>
      <t>/1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/1</t>
    </r>
    <r>
      <rPr>
        <b/>
        <vertAlign val="subscript"/>
        <sz val="10"/>
        <rFont val="Times New Roman"/>
        <family val="1"/>
        <charset val="204"/>
      </rPr>
      <t>Э</t>
    </r>
  </si>
  <si>
    <t>УП. 02</t>
  </si>
  <si>
    <t>ПП. 02</t>
  </si>
  <si>
    <t>УП. 03</t>
  </si>
  <si>
    <t>ПП. 03</t>
  </si>
  <si>
    <t>Разработала замдиректора по УПР                                         Г.Х. Мартай-оол</t>
  </si>
  <si>
    <t>–, -, ДЗ</t>
  </si>
  <si>
    <t>ПМ.04</t>
  </si>
  <si>
    <t xml:space="preserve">МДК.04.01 </t>
  </si>
  <si>
    <t>УП. 04</t>
  </si>
  <si>
    <t>ПП.04</t>
  </si>
  <si>
    <t>ДЗ</t>
  </si>
  <si>
    <t>_, -,ДЗ</t>
  </si>
  <si>
    <t>Дифференцированных зачетов</t>
  </si>
  <si>
    <t>Зачетов</t>
  </si>
  <si>
    <t>/З/, -, -</t>
  </si>
  <si>
    <t>Иностранный язык</t>
  </si>
  <si>
    <t>ОП.05</t>
  </si>
  <si>
    <t>ОП.06</t>
  </si>
  <si>
    <t>–, ДЗ, ДЗ</t>
  </si>
  <si>
    <t>Русский язык и литература</t>
  </si>
  <si>
    <t xml:space="preserve">ОГСЭ.00 </t>
  </si>
  <si>
    <t>Общий гумантитарный  и социально экономический цикл</t>
  </si>
  <si>
    <t>ОГСЭ. 01</t>
  </si>
  <si>
    <t>Основы философии</t>
  </si>
  <si>
    <t>ОГСЭ.02</t>
  </si>
  <si>
    <t>ОГСЭ. 03</t>
  </si>
  <si>
    <t>ОГСЭ. 04</t>
  </si>
  <si>
    <t>ОГСЭ.05</t>
  </si>
  <si>
    <t>ОГСЭ. 06</t>
  </si>
  <si>
    <t>Математический и общий  естественнонаучный цикл.</t>
  </si>
  <si>
    <t>ЕН.00</t>
  </si>
  <si>
    <t xml:space="preserve">Математика </t>
  </si>
  <si>
    <t>Экологические основы природопользования</t>
  </si>
  <si>
    <t xml:space="preserve">ЕН.01 </t>
  </si>
  <si>
    <t>ЕН.02</t>
  </si>
  <si>
    <t xml:space="preserve">Материаловедение </t>
  </si>
  <si>
    <t>Неорганическая химия</t>
  </si>
  <si>
    <t>Органическая химия</t>
  </si>
  <si>
    <t>Основы аналитической химии</t>
  </si>
  <si>
    <t>Экономика организации</t>
  </si>
  <si>
    <t>Правовые основы профессиональной и предпринимательской деятелдьности</t>
  </si>
  <si>
    <t>ОП.07</t>
  </si>
  <si>
    <t>ОП.08</t>
  </si>
  <si>
    <t>ОП.09</t>
  </si>
  <si>
    <t>ОП.10</t>
  </si>
  <si>
    <t>ОП.11</t>
  </si>
  <si>
    <t>ОП.12</t>
  </si>
  <si>
    <t>Метрология и стандартизация</t>
  </si>
  <si>
    <t>Информационные технологии в профессиональной деятельности</t>
  </si>
  <si>
    <t>Охрана труда</t>
  </si>
  <si>
    <t>Инженерная графика</t>
  </si>
  <si>
    <t>Физколоидная химия</t>
  </si>
  <si>
    <t>Участие в разработке  технологических процессов кожевенного и мехового производства</t>
  </si>
  <si>
    <t>Технология и оборудование кожевенного и мехового производства</t>
  </si>
  <si>
    <t xml:space="preserve">МДК 01.02 </t>
  </si>
  <si>
    <t>Основы оптимизации технологических процессов кожевенного и мехового производства</t>
  </si>
  <si>
    <t>Аналитический и технический контроль кожевенного и мехового производства</t>
  </si>
  <si>
    <t>Технический анализ и контроль кожевенного и мехового производства</t>
  </si>
  <si>
    <t xml:space="preserve">МДК 02.02 </t>
  </si>
  <si>
    <t>МДК 02.01</t>
  </si>
  <si>
    <t>Технологии оценки и контроля качества готовой продукции на кожевенных и меховых организациях</t>
  </si>
  <si>
    <t xml:space="preserve">МДК 02.03 </t>
  </si>
  <si>
    <t>Технологии очистки сточных вод и утилизации отходов кожевенных и меховых организаций</t>
  </si>
  <si>
    <t>Управление структурным подразделением организации</t>
  </si>
  <si>
    <t>Теоретические основы профессии</t>
  </si>
  <si>
    <t>Выполнение работ по одной  или нескольким профессиям рабочих, должностям служащих "Термоотделочник меховых шкурок и кожевенного полуфабриката"</t>
  </si>
  <si>
    <t xml:space="preserve">ПМ.05 </t>
  </si>
  <si>
    <t>Использование научных разработок в производстве сырья и полуфабриката</t>
  </si>
  <si>
    <t>МДК 05.01</t>
  </si>
  <si>
    <t>Применение ферментов в кожевенном  и меховом производстве</t>
  </si>
  <si>
    <t>МДК 05.02</t>
  </si>
  <si>
    <t>Основы применения научных разработок в производстве сырья и полуфабриката</t>
  </si>
  <si>
    <t>МДК 05.03</t>
  </si>
  <si>
    <t>Основы экспертизы товаров пушно-мехового товара</t>
  </si>
  <si>
    <t>Вариативная часть цикла ПМ</t>
  </si>
  <si>
    <t>Всего теоретического обучения</t>
  </si>
  <si>
    <t>Всего</t>
  </si>
  <si>
    <t>Преддипломная практика</t>
  </si>
  <si>
    <t>ПДП</t>
  </si>
  <si>
    <t>Государственная итоговая аттестация</t>
  </si>
  <si>
    <t xml:space="preserve">Общепрофессиональные дисциплины </t>
  </si>
  <si>
    <t>УП.05</t>
  </si>
  <si>
    <t>на базе среднего (полного) общего образования ( после 11кл.)</t>
  </si>
  <si>
    <t xml:space="preserve">Финансовая грамотность </t>
  </si>
  <si>
    <t>ПП. 05</t>
  </si>
  <si>
    <t>Вариативная часть цикла ОПОП</t>
  </si>
  <si>
    <t>ДЗ, ДЗ, ДЗ</t>
  </si>
  <si>
    <t>/-/,З,-</t>
  </si>
  <si>
    <t>З, -, /-/</t>
  </si>
  <si>
    <t>З/,/-/,-</t>
  </si>
  <si>
    <t>/-/, -, З</t>
  </si>
  <si>
    <t>ДЗ, ДЗ, -</t>
  </si>
  <si>
    <t>–, ДЗ, -</t>
  </si>
  <si>
    <t>–, ДЗ,  -</t>
  </si>
  <si>
    <t xml:space="preserve"> - , ДЗ</t>
  </si>
  <si>
    <t>Основы управления производством изделий из кожи и меха</t>
  </si>
  <si>
    <t>29.02.02 Технология кожи и меха, срок обучения 2 года10 месяцев, 2022-2025 уч.г.</t>
  </si>
  <si>
    <t>ВЧ</t>
  </si>
  <si>
    <t xml:space="preserve">Экзаменов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</si>
</sst>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workbookViewId="0">
      <selection activeCell="D82" sqref="D82"/>
    </sheetView>
  </sheetViews>
  <sheetFormatPr defaultRowHeight="12.75" x14ac:dyDescent="0.2"/>
  <cols>
    <col min="1" max="1" width="9.140625" style="22"/>
    <col min="2" max="2" width="29.85546875" style="2" customWidth="1"/>
    <col min="3" max="3" width="10.85546875" style="2" customWidth="1"/>
    <col min="4" max="7" width="8" style="2" customWidth="1"/>
    <col min="8" max="13" width="7.85546875" style="13" customWidth="1"/>
    <col min="14" max="16384" width="9.140625" style="2"/>
  </cols>
  <sheetData>
    <row r="1" spans="1:15" ht="15.75" x14ac:dyDescent="0.2">
      <c r="A1" s="24" t="s">
        <v>51</v>
      </c>
      <c r="C1" s="62" t="s">
        <v>152</v>
      </c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x14ac:dyDescent="0.2">
      <c r="D2" s="74" t="s">
        <v>138</v>
      </c>
      <c r="E2" s="74"/>
      <c r="F2" s="74"/>
      <c r="G2" s="74"/>
      <c r="H2" s="74"/>
      <c r="I2" s="74"/>
      <c r="J2" s="74"/>
      <c r="K2" s="74"/>
      <c r="L2" s="74"/>
    </row>
    <row r="3" spans="1:15" ht="38.25" customHeight="1" x14ac:dyDescent="0.2">
      <c r="A3" s="78" t="s">
        <v>0</v>
      </c>
      <c r="B3" s="77" t="s">
        <v>1</v>
      </c>
      <c r="C3" s="81" t="s">
        <v>2</v>
      </c>
      <c r="D3" s="77" t="s">
        <v>3</v>
      </c>
      <c r="E3" s="77"/>
      <c r="F3" s="77"/>
      <c r="G3" s="77"/>
      <c r="H3" s="64" t="s">
        <v>4</v>
      </c>
      <c r="I3" s="65"/>
      <c r="J3" s="65"/>
      <c r="K3" s="65"/>
      <c r="L3" s="65"/>
      <c r="M3" s="66"/>
    </row>
    <row r="4" spans="1:15" ht="12.75" customHeight="1" x14ac:dyDescent="0.2">
      <c r="A4" s="79"/>
      <c r="B4" s="77"/>
      <c r="C4" s="81"/>
      <c r="D4" s="77"/>
      <c r="E4" s="77"/>
      <c r="F4" s="77"/>
      <c r="G4" s="77"/>
      <c r="H4" s="67"/>
      <c r="I4" s="68"/>
      <c r="J4" s="68"/>
      <c r="K4" s="68"/>
      <c r="L4" s="68"/>
      <c r="M4" s="69"/>
    </row>
    <row r="5" spans="1:15" ht="15" customHeight="1" x14ac:dyDescent="0.2">
      <c r="A5" s="79"/>
      <c r="B5" s="77"/>
      <c r="C5" s="81"/>
      <c r="D5" s="77"/>
      <c r="E5" s="77"/>
      <c r="F5" s="77"/>
      <c r="G5" s="77"/>
      <c r="H5" s="67"/>
      <c r="I5" s="68"/>
      <c r="J5" s="68"/>
      <c r="K5" s="68"/>
      <c r="L5" s="68"/>
      <c r="M5" s="69"/>
    </row>
    <row r="6" spans="1:15" ht="15" customHeight="1" x14ac:dyDescent="0.2">
      <c r="A6" s="79"/>
      <c r="B6" s="77"/>
      <c r="C6" s="81"/>
      <c r="D6" s="77"/>
      <c r="E6" s="77"/>
      <c r="F6" s="77"/>
      <c r="G6" s="77"/>
      <c r="H6" s="70"/>
      <c r="I6" s="71"/>
      <c r="J6" s="71"/>
      <c r="K6" s="71"/>
      <c r="L6" s="71"/>
      <c r="M6" s="72"/>
    </row>
    <row r="7" spans="1:15" x14ac:dyDescent="0.2">
      <c r="A7" s="79"/>
      <c r="B7" s="77"/>
      <c r="C7" s="81"/>
      <c r="D7" s="75" t="s">
        <v>5</v>
      </c>
      <c r="E7" s="75" t="s">
        <v>6</v>
      </c>
      <c r="F7" s="77" t="s">
        <v>7</v>
      </c>
      <c r="G7" s="77"/>
      <c r="H7" s="73" t="s">
        <v>8</v>
      </c>
      <c r="I7" s="73"/>
      <c r="J7" s="73" t="s">
        <v>9</v>
      </c>
      <c r="K7" s="73"/>
      <c r="L7" s="73" t="s">
        <v>10</v>
      </c>
      <c r="M7" s="73"/>
    </row>
    <row r="8" spans="1:15" ht="24.75" customHeight="1" x14ac:dyDescent="0.2">
      <c r="A8" s="79"/>
      <c r="B8" s="77"/>
      <c r="C8" s="81"/>
      <c r="D8" s="75"/>
      <c r="E8" s="75"/>
      <c r="F8" s="75" t="s">
        <v>11</v>
      </c>
      <c r="G8" s="76" t="s">
        <v>12</v>
      </c>
      <c r="H8" s="27" t="s">
        <v>13</v>
      </c>
      <c r="I8" s="27" t="s">
        <v>15</v>
      </c>
      <c r="J8" s="27" t="s">
        <v>16</v>
      </c>
      <c r="K8" s="29" t="s">
        <v>17</v>
      </c>
      <c r="L8" s="29" t="s">
        <v>18</v>
      </c>
      <c r="M8" s="29" t="s">
        <v>19</v>
      </c>
    </row>
    <row r="9" spans="1:15" x14ac:dyDescent="0.2">
      <c r="A9" s="79"/>
      <c r="B9" s="77"/>
      <c r="C9" s="81"/>
      <c r="D9" s="75"/>
      <c r="E9" s="75"/>
      <c r="F9" s="75"/>
      <c r="G9" s="76"/>
      <c r="H9" s="28"/>
      <c r="I9" s="28"/>
      <c r="J9" s="28"/>
      <c r="K9" s="26"/>
      <c r="L9" s="26"/>
      <c r="M9" s="26"/>
    </row>
    <row r="10" spans="1:15" x14ac:dyDescent="0.2">
      <c r="A10" s="79"/>
      <c r="B10" s="77"/>
      <c r="C10" s="81"/>
      <c r="D10" s="75"/>
      <c r="E10" s="75"/>
      <c r="F10" s="75"/>
      <c r="G10" s="76"/>
      <c r="H10" s="28">
        <v>16</v>
      </c>
      <c r="I10" s="28">
        <v>23</v>
      </c>
      <c r="J10" s="28">
        <v>16</v>
      </c>
      <c r="K10" s="26">
        <v>23</v>
      </c>
      <c r="L10" s="26">
        <v>16</v>
      </c>
      <c r="M10" s="26">
        <v>22</v>
      </c>
    </row>
    <row r="11" spans="1:15" x14ac:dyDescent="0.2">
      <c r="A11" s="80"/>
      <c r="B11" s="77"/>
      <c r="C11" s="81"/>
      <c r="D11" s="75"/>
      <c r="E11" s="75"/>
      <c r="F11" s="75"/>
      <c r="G11" s="76"/>
      <c r="H11" s="30" t="s">
        <v>14</v>
      </c>
      <c r="I11" s="25" t="s">
        <v>14</v>
      </c>
      <c r="J11" s="26" t="s">
        <v>14</v>
      </c>
      <c r="K11" s="26" t="s">
        <v>14</v>
      </c>
      <c r="L11" s="26" t="s">
        <v>14</v>
      </c>
      <c r="M11" s="26" t="s">
        <v>14</v>
      </c>
    </row>
    <row r="12" spans="1:15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</row>
    <row r="13" spans="1:15" s="12" customFormat="1" ht="21.75" customHeight="1" x14ac:dyDescent="0.25">
      <c r="A13" s="46" t="s">
        <v>20</v>
      </c>
      <c r="B13" s="46" t="s">
        <v>21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>
        <v>0</v>
      </c>
    </row>
    <row r="14" spans="1:15" s="10" customFormat="1" ht="24.75" customHeight="1" x14ac:dyDescent="0.2">
      <c r="A14" s="35" t="s">
        <v>76</v>
      </c>
      <c r="B14" s="7" t="s">
        <v>77</v>
      </c>
      <c r="C14" s="52"/>
      <c r="D14" s="35">
        <f>D15+D16+D17+D18</f>
        <v>648</v>
      </c>
      <c r="E14" s="35">
        <f>E15+E16+E17+E18</f>
        <v>216</v>
      </c>
      <c r="F14" s="35">
        <f>F15+F16+F17+F18</f>
        <v>432</v>
      </c>
      <c r="G14" s="35">
        <f>G15+G16+G17+G18</f>
        <v>378</v>
      </c>
      <c r="H14" s="35">
        <f>H15+H16+H17+H18</f>
        <v>128</v>
      </c>
      <c r="I14" s="35">
        <f>I15+I16+I17+I18</f>
        <v>112</v>
      </c>
      <c r="J14" s="35">
        <f>J15+J16+J17+J18</f>
        <v>64</v>
      </c>
      <c r="K14" s="35">
        <f>K15+K16+K17+K18</f>
        <v>64</v>
      </c>
      <c r="L14" s="35">
        <f>L15+L16+L17+L18</f>
        <v>64</v>
      </c>
      <c r="M14" s="35"/>
      <c r="O14" s="1"/>
    </row>
    <row r="15" spans="1:15" s="10" customFormat="1" ht="24.75" customHeight="1" x14ac:dyDescent="0.2">
      <c r="A15" s="3" t="s">
        <v>78</v>
      </c>
      <c r="B15" s="20" t="s">
        <v>79</v>
      </c>
      <c r="C15" s="50" t="s">
        <v>52</v>
      </c>
      <c r="D15" s="3">
        <f>E15+F15</f>
        <v>72</v>
      </c>
      <c r="E15" s="3">
        <v>24</v>
      </c>
      <c r="F15" s="3">
        <v>48</v>
      </c>
      <c r="G15" s="3">
        <v>24</v>
      </c>
      <c r="H15" s="44">
        <v>32</v>
      </c>
      <c r="I15" s="44">
        <v>16</v>
      </c>
      <c r="J15" s="44"/>
      <c r="K15" s="44"/>
      <c r="L15" s="44"/>
      <c r="M15" s="44"/>
      <c r="O15" s="1"/>
    </row>
    <row r="16" spans="1:15" s="10" customFormat="1" ht="17.25" customHeight="1" x14ac:dyDescent="0.2">
      <c r="A16" s="3" t="s">
        <v>80</v>
      </c>
      <c r="B16" s="20" t="s">
        <v>22</v>
      </c>
      <c r="C16" s="50" t="s">
        <v>52</v>
      </c>
      <c r="D16" s="3">
        <f>E16+F16</f>
        <v>72</v>
      </c>
      <c r="E16" s="3">
        <v>24</v>
      </c>
      <c r="F16" s="3">
        <v>48</v>
      </c>
      <c r="G16" s="3">
        <v>24</v>
      </c>
      <c r="H16" s="44">
        <v>32</v>
      </c>
      <c r="I16" s="44">
        <v>16</v>
      </c>
      <c r="J16" s="44"/>
      <c r="K16" s="44"/>
      <c r="L16" s="44"/>
      <c r="M16" s="44"/>
      <c r="O16" s="1"/>
    </row>
    <row r="17" spans="1:15" s="10" customFormat="1" ht="15" customHeight="1" x14ac:dyDescent="0.2">
      <c r="A17" s="3" t="s">
        <v>81</v>
      </c>
      <c r="B17" s="20" t="s">
        <v>71</v>
      </c>
      <c r="C17" s="50" t="s">
        <v>142</v>
      </c>
      <c r="D17" s="3">
        <f>E17+F17</f>
        <v>252</v>
      </c>
      <c r="E17" s="3">
        <v>84</v>
      </c>
      <c r="F17" s="3">
        <v>168</v>
      </c>
      <c r="G17" s="3">
        <v>168</v>
      </c>
      <c r="H17" s="44">
        <v>32</v>
      </c>
      <c r="I17" s="44">
        <v>40</v>
      </c>
      <c r="J17" s="44">
        <v>32</v>
      </c>
      <c r="K17" s="44">
        <v>32</v>
      </c>
      <c r="L17" s="44">
        <v>32</v>
      </c>
      <c r="M17" s="44"/>
      <c r="O17" s="1"/>
    </row>
    <row r="18" spans="1:15" s="10" customFormat="1" ht="13.5" customHeight="1" x14ac:dyDescent="0.2">
      <c r="A18" s="3" t="s">
        <v>82</v>
      </c>
      <c r="B18" s="20" t="s">
        <v>23</v>
      </c>
      <c r="C18" s="50" t="s">
        <v>142</v>
      </c>
      <c r="D18" s="3">
        <f>E18+F18</f>
        <v>252</v>
      </c>
      <c r="E18" s="3">
        <v>84</v>
      </c>
      <c r="F18" s="3">
        <v>168</v>
      </c>
      <c r="G18" s="3">
        <v>162</v>
      </c>
      <c r="H18" s="44">
        <v>32</v>
      </c>
      <c r="I18" s="44">
        <v>40</v>
      </c>
      <c r="J18" s="44">
        <v>32</v>
      </c>
      <c r="K18" s="44">
        <v>32</v>
      </c>
      <c r="L18" s="44">
        <v>32</v>
      </c>
      <c r="M18" s="44"/>
      <c r="O18" s="1"/>
    </row>
    <row r="19" spans="1:15" s="10" customFormat="1" ht="24.75" customHeight="1" x14ac:dyDescent="0.2">
      <c r="A19" s="35" t="s">
        <v>86</v>
      </c>
      <c r="B19" s="7" t="s">
        <v>85</v>
      </c>
      <c r="C19" s="52"/>
      <c r="D19" s="35">
        <f t="shared" ref="D19:J19" si="0">D20+D21</f>
        <v>144</v>
      </c>
      <c r="E19" s="35">
        <f t="shared" si="0"/>
        <v>48</v>
      </c>
      <c r="F19" s="35">
        <f t="shared" si="0"/>
        <v>96</v>
      </c>
      <c r="G19" s="35">
        <f t="shared" si="0"/>
        <v>50</v>
      </c>
      <c r="H19" s="35">
        <f t="shared" si="0"/>
        <v>64</v>
      </c>
      <c r="I19" s="35">
        <f t="shared" si="0"/>
        <v>32</v>
      </c>
      <c r="J19" s="35">
        <f t="shared" si="0"/>
        <v>0</v>
      </c>
      <c r="K19" s="35"/>
      <c r="L19" s="35"/>
      <c r="M19" s="35"/>
      <c r="O19" s="1"/>
    </row>
    <row r="20" spans="1:15" s="10" customFormat="1" ht="15" customHeight="1" x14ac:dyDescent="0.2">
      <c r="A20" s="3" t="s">
        <v>89</v>
      </c>
      <c r="B20" s="20" t="s">
        <v>87</v>
      </c>
      <c r="C20" s="50" t="s">
        <v>34</v>
      </c>
      <c r="D20" s="3">
        <v>81</v>
      </c>
      <c r="E20" s="3">
        <v>27</v>
      </c>
      <c r="F20" s="3">
        <v>54</v>
      </c>
      <c r="G20" s="3">
        <v>28</v>
      </c>
      <c r="H20" s="44">
        <v>32</v>
      </c>
      <c r="I20" s="44">
        <v>22</v>
      </c>
      <c r="J20" s="44"/>
      <c r="K20" s="44"/>
      <c r="L20" s="44"/>
      <c r="M20" s="44"/>
      <c r="O20" s="1"/>
    </row>
    <row r="21" spans="1:15" s="10" customFormat="1" ht="24.75" customHeight="1" x14ac:dyDescent="0.2">
      <c r="A21" s="3" t="s">
        <v>90</v>
      </c>
      <c r="B21" s="20" t="s">
        <v>88</v>
      </c>
      <c r="C21" s="50" t="s">
        <v>66</v>
      </c>
      <c r="D21" s="3">
        <v>63</v>
      </c>
      <c r="E21" s="3">
        <v>21</v>
      </c>
      <c r="F21" s="3">
        <v>42</v>
      </c>
      <c r="G21" s="3">
        <v>22</v>
      </c>
      <c r="H21" s="44">
        <v>32</v>
      </c>
      <c r="I21" s="44">
        <v>10</v>
      </c>
      <c r="J21" s="44"/>
      <c r="K21" s="44"/>
      <c r="L21" s="44"/>
      <c r="M21" s="44"/>
      <c r="O21" s="1"/>
    </row>
    <row r="22" spans="1:15" s="16" customFormat="1" ht="23.25" customHeight="1" x14ac:dyDescent="0.2">
      <c r="A22" s="32" t="s">
        <v>24</v>
      </c>
      <c r="B22" s="32" t="s">
        <v>136</v>
      </c>
      <c r="C22" s="32" t="s">
        <v>55</v>
      </c>
      <c r="D22" s="32">
        <f>SUM(D23:D32)</f>
        <v>702</v>
      </c>
      <c r="E22" s="32">
        <f>SUM(E23:E32)</f>
        <v>234</v>
      </c>
      <c r="F22" s="35">
        <f>SUM(F23:F32)</f>
        <v>468</v>
      </c>
      <c r="G22" s="32">
        <f>SUM(G23:G32)</f>
        <v>242</v>
      </c>
      <c r="H22" s="32">
        <f>H23+H24+H25+H26+H27+H28+H29+H30+H31+H32</f>
        <v>64</v>
      </c>
      <c r="I22" s="32">
        <f>I23+I24+I25+I26+I27+I28+I29+I30+I31+I32</f>
        <v>74</v>
      </c>
      <c r="J22" s="32">
        <f>J23+J24+J25+J26+J27+J28+J29+J30+J31+J32</f>
        <v>94</v>
      </c>
      <c r="K22" s="32">
        <f>K23+K24+K25+K26+K27+K28+K29+K30+K31+K32</f>
        <v>112</v>
      </c>
      <c r="L22" s="32">
        <f>L23+L24+L25+L26+L27+L28+L29+L30+L31+L32</f>
        <v>64</v>
      </c>
      <c r="M22" s="32">
        <f>M23+M24+M25+M26+M27+M28+M29+M30+M31</f>
        <v>60</v>
      </c>
      <c r="O22" s="1"/>
    </row>
    <row r="23" spans="1:15" s="21" customFormat="1" ht="12" customHeight="1" x14ac:dyDescent="0.2">
      <c r="A23" s="15" t="s">
        <v>25</v>
      </c>
      <c r="B23" s="33" t="s">
        <v>91</v>
      </c>
      <c r="C23" s="15" t="s">
        <v>143</v>
      </c>
      <c r="D23" s="15">
        <v>69</v>
      </c>
      <c r="E23" s="15">
        <v>23</v>
      </c>
      <c r="F23" s="15">
        <v>46</v>
      </c>
      <c r="G23" s="15">
        <v>24</v>
      </c>
      <c r="H23" s="44">
        <v>0</v>
      </c>
      <c r="I23" s="44">
        <v>0</v>
      </c>
      <c r="J23" s="44">
        <v>30</v>
      </c>
      <c r="K23" s="44">
        <v>16</v>
      </c>
      <c r="L23" s="44"/>
      <c r="M23" s="44"/>
      <c r="O23" s="19"/>
    </row>
    <row r="24" spans="1:15" s="21" customFormat="1" ht="15.75" customHeight="1" x14ac:dyDescent="0.2">
      <c r="A24" s="15" t="s">
        <v>26</v>
      </c>
      <c r="B24" s="34" t="s">
        <v>92</v>
      </c>
      <c r="C24" s="15" t="s">
        <v>70</v>
      </c>
      <c r="D24" s="15">
        <v>69</v>
      </c>
      <c r="E24" s="15">
        <v>23</v>
      </c>
      <c r="F24" s="15">
        <v>46</v>
      </c>
      <c r="G24" s="15">
        <v>24</v>
      </c>
      <c r="H24" s="44">
        <v>32</v>
      </c>
      <c r="I24" s="44">
        <v>14</v>
      </c>
      <c r="J24" s="44">
        <v>0</v>
      </c>
      <c r="K24" s="44">
        <v>0</v>
      </c>
      <c r="L24" s="44">
        <v>0</v>
      </c>
      <c r="M24" s="44"/>
      <c r="O24" s="19"/>
    </row>
    <row r="25" spans="1:15" s="21" customFormat="1" ht="12.75" customHeight="1" x14ac:dyDescent="0.2">
      <c r="A25" s="42" t="s">
        <v>27</v>
      </c>
      <c r="B25" s="55" t="s">
        <v>93</v>
      </c>
      <c r="C25" s="42" t="s">
        <v>144</v>
      </c>
      <c r="D25" s="42">
        <v>69</v>
      </c>
      <c r="E25" s="42">
        <v>23</v>
      </c>
      <c r="F25" s="42">
        <v>46</v>
      </c>
      <c r="G25" s="42">
        <v>24</v>
      </c>
      <c r="H25" s="44">
        <v>0</v>
      </c>
      <c r="I25" s="44">
        <v>46</v>
      </c>
      <c r="J25" s="44">
        <v>0</v>
      </c>
      <c r="K25" s="44">
        <v>0</v>
      </c>
      <c r="L25" s="44">
        <v>0</v>
      </c>
      <c r="M25" s="44"/>
      <c r="O25" s="19"/>
    </row>
    <row r="26" spans="1:15" s="10" customFormat="1" ht="12.75" customHeight="1" x14ac:dyDescent="0.2">
      <c r="A26" s="3" t="s">
        <v>28</v>
      </c>
      <c r="B26" s="55" t="s">
        <v>94</v>
      </c>
      <c r="C26" s="3" t="s">
        <v>53</v>
      </c>
      <c r="D26" s="3">
        <v>69</v>
      </c>
      <c r="E26" s="3">
        <v>23</v>
      </c>
      <c r="F26" s="3">
        <v>46</v>
      </c>
      <c r="G26" s="3">
        <v>24</v>
      </c>
      <c r="H26" s="44">
        <v>0</v>
      </c>
      <c r="I26" s="44">
        <v>0</v>
      </c>
      <c r="J26" s="44">
        <v>32</v>
      </c>
      <c r="K26" s="44">
        <v>14</v>
      </c>
      <c r="L26" s="44">
        <v>0</v>
      </c>
      <c r="M26" s="44"/>
      <c r="O26" s="1"/>
    </row>
    <row r="27" spans="1:15" s="10" customFormat="1" ht="12.75" customHeight="1" x14ac:dyDescent="0.2">
      <c r="A27" s="3" t="s">
        <v>72</v>
      </c>
      <c r="B27" s="20" t="s">
        <v>95</v>
      </c>
      <c r="C27" s="3" t="s">
        <v>145</v>
      </c>
      <c r="D27" s="3">
        <v>69</v>
      </c>
      <c r="E27" s="3">
        <v>23</v>
      </c>
      <c r="F27" s="3">
        <v>46</v>
      </c>
      <c r="G27" s="3">
        <v>24</v>
      </c>
      <c r="H27" s="44">
        <v>32</v>
      </c>
      <c r="I27" s="44">
        <v>14</v>
      </c>
      <c r="J27" s="44"/>
      <c r="K27" s="44"/>
      <c r="L27" s="44"/>
      <c r="M27" s="44"/>
      <c r="O27" s="1"/>
    </row>
    <row r="28" spans="1:15" s="10" customFormat="1" ht="54.75" customHeight="1" x14ac:dyDescent="0.2">
      <c r="A28" s="3" t="s">
        <v>73</v>
      </c>
      <c r="B28" s="20" t="s">
        <v>96</v>
      </c>
      <c r="C28" s="3" t="s">
        <v>53</v>
      </c>
      <c r="D28" s="3">
        <v>69</v>
      </c>
      <c r="E28" s="3">
        <v>23</v>
      </c>
      <c r="F28" s="3">
        <v>46</v>
      </c>
      <c r="G28" s="3">
        <v>24</v>
      </c>
      <c r="H28" s="44"/>
      <c r="I28" s="44"/>
      <c r="J28" s="44"/>
      <c r="K28" s="44">
        <v>46</v>
      </c>
      <c r="L28" s="44"/>
      <c r="M28" s="44"/>
      <c r="O28" s="1"/>
    </row>
    <row r="29" spans="1:15" s="10" customFormat="1" ht="12.75" customHeight="1" x14ac:dyDescent="0.2">
      <c r="A29" s="3" t="s">
        <v>97</v>
      </c>
      <c r="B29" s="20" t="s">
        <v>103</v>
      </c>
      <c r="C29" s="3" t="s">
        <v>146</v>
      </c>
      <c r="D29" s="3">
        <v>69</v>
      </c>
      <c r="E29" s="3">
        <v>23</v>
      </c>
      <c r="F29" s="3">
        <v>46</v>
      </c>
      <c r="G29" s="3">
        <v>24</v>
      </c>
      <c r="H29" s="44"/>
      <c r="I29" s="44"/>
      <c r="J29" s="44"/>
      <c r="K29" s="44"/>
      <c r="L29" s="44">
        <v>32</v>
      </c>
      <c r="M29" s="44">
        <v>14</v>
      </c>
      <c r="O29" s="1"/>
    </row>
    <row r="30" spans="1:15" s="10" customFormat="1" ht="28.5" customHeight="1" x14ac:dyDescent="0.2">
      <c r="A30" s="3" t="s">
        <v>98</v>
      </c>
      <c r="B30" s="55" t="s">
        <v>104</v>
      </c>
      <c r="C30" s="3" t="s">
        <v>146</v>
      </c>
      <c r="D30" s="3">
        <v>69</v>
      </c>
      <c r="E30" s="3">
        <v>23</v>
      </c>
      <c r="F30" s="3">
        <v>46</v>
      </c>
      <c r="G30" s="3">
        <v>24</v>
      </c>
      <c r="H30" s="44"/>
      <c r="I30" s="44"/>
      <c r="J30" s="44"/>
      <c r="K30" s="44"/>
      <c r="L30" s="44">
        <v>32</v>
      </c>
      <c r="M30" s="44">
        <v>14</v>
      </c>
      <c r="O30" s="1"/>
    </row>
    <row r="31" spans="1:15" s="10" customFormat="1" ht="12.75" customHeight="1" x14ac:dyDescent="0.2">
      <c r="A31" s="3" t="s">
        <v>99</v>
      </c>
      <c r="B31" s="20" t="s">
        <v>105</v>
      </c>
      <c r="C31" s="3" t="s">
        <v>146</v>
      </c>
      <c r="D31" s="3">
        <v>48</v>
      </c>
      <c r="E31" s="3">
        <v>16</v>
      </c>
      <c r="F31" s="3">
        <v>32</v>
      </c>
      <c r="G31" s="3">
        <v>16</v>
      </c>
      <c r="H31" s="44"/>
      <c r="I31" s="44"/>
      <c r="J31" s="44"/>
      <c r="K31" s="44"/>
      <c r="L31" s="44"/>
      <c r="M31" s="44">
        <v>32</v>
      </c>
      <c r="O31" s="1"/>
    </row>
    <row r="32" spans="1:15" s="10" customFormat="1" ht="12.75" customHeight="1" x14ac:dyDescent="0.2">
      <c r="A32" s="3" t="s">
        <v>100</v>
      </c>
      <c r="B32" s="20" t="s">
        <v>29</v>
      </c>
      <c r="C32" s="3" t="s">
        <v>53</v>
      </c>
      <c r="D32" s="3">
        <v>102</v>
      </c>
      <c r="E32" s="3">
        <v>34</v>
      </c>
      <c r="F32" s="3">
        <v>68</v>
      </c>
      <c r="G32" s="3">
        <v>34</v>
      </c>
      <c r="H32" s="44"/>
      <c r="I32" s="44"/>
      <c r="J32" s="44">
        <v>32</v>
      </c>
      <c r="K32" s="44">
        <v>36</v>
      </c>
      <c r="L32" s="44"/>
      <c r="M32" s="44"/>
      <c r="O32" s="1"/>
    </row>
    <row r="33" spans="1:15" s="10" customFormat="1" ht="12.75" customHeight="1" x14ac:dyDescent="0.2">
      <c r="A33" s="3" t="s">
        <v>153</v>
      </c>
      <c r="B33" s="7" t="s">
        <v>141</v>
      </c>
      <c r="C33" s="35"/>
      <c r="D33" s="35">
        <f>D34+D35+D36+D37</f>
        <v>483</v>
      </c>
      <c r="E33" s="35">
        <f>E34+E35+E36+E37</f>
        <v>161</v>
      </c>
      <c r="F33" s="35">
        <f>F34+F35+F36+F37</f>
        <v>322</v>
      </c>
      <c r="G33" s="35">
        <f>G34+G35+G36+G37</f>
        <v>162</v>
      </c>
      <c r="H33" s="35">
        <f>H34+H35+H36+H37</f>
        <v>96</v>
      </c>
      <c r="I33" s="35">
        <f>I34+I35+I36+I37</f>
        <v>120</v>
      </c>
      <c r="J33" s="35">
        <f>J34+J35+J36+J37</f>
        <v>34</v>
      </c>
      <c r="K33" s="35"/>
      <c r="L33" s="35">
        <f>L34+L35+L36+L37</f>
        <v>32</v>
      </c>
      <c r="M33" s="35">
        <f>M34+M35+M36+M37</f>
        <v>40</v>
      </c>
      <c r="O33" s="1"/>
    </row>
    <row r="34" spans="1:15" s="10" customFormat="1" ht="12.75" customHeight="1" x14ac:dyDescent="0.2">
      <c r="A34" s="3" t="s">
        <v>83</v>
      </c>
      <c r="B34" s="20" t="s">
        <v>75</v>
      </c>
      <c r="C34" s="50" t="s">
        <v>66</v>
      </c>
      <c r="D34" s="3">
        <f>E34+F34</f>
        <v>159</v>
      </c>
      <c r="E34" s="3">
        <v>53</v>
      </c>
      <c r="F34" s="3">
        <v>106</v>
      </c>
      <c r="G34" s="3">
        <v>54</v>
      </c>
      <c r="H34" s="44">
        <v>32</v>
      </c>
      <c r="I34" s="44">
        <v>40</v>
      </c>
      <c r="J34" s="44">
        <v>34</v>
      </c>
      <c r="K34" s="44"/>
      <c r="L34" s="44"/>
      <c r="M34" s="44"/>
      <c r="O34" s="1"/>
    </row>
    <row r="35" spans="1:15" s="10" customFormat="1" ht="12.75" customHeight="1" x14ac:dyDescent="0.2">
      <c r="A35" s="3" t="s">
        <v>84</v>
      </c>
      <c r="B35" s="20" t="s">
        <v>139</v>
      </c>
      <c r="C35" s="50" t="s">
        <v>66</v>
      </c>
      <c r="D35" s="3">
        <f>E35+F35</f>
        <v>108</v>
      </c>
      <c r="E35" s="3">
        <v>36</v>
      </c>
      <c r="F35" s="3">
        <v>72</v>
      </c>
      <c r="G35" s="3">
        <v>36</v>
      </c>
      <c r="H35" s="44">
        <v>32</v>
      </c>
      <c r="I35" s="44">
        <v>40</v>
      </c>
      <c r="J35" s="44"/>
      <c r="K35" s="44"/>
      <c r="L35" s="44"/>
      <c r="M35" s="44"/>
      <c r="O35" s="1"/>
    </row>
    <row r="36" spans="1:15" s="10" customFormat="1" ht="12.75" customHeight="1" x14ac:dyDescent="0.2">
      <c r="A36" s="3" t="s">
        <v>101</v>
      </c>
      <c r="B36" s="20" t="s">
        <v>106</v>
      </c>
      <c r="C36" s="50" t="s">
        <v>66</v>
      </c>
      <c r="D36" s="3">
        <f>E36+F36</f>
        <v>108</v>
      </c>
      <c r="E36" s="3">
        <v>36</v>
      </c>
      <c r="F36" s="3">
        <v>72</v>
      </c>
      <c r="G36" s="3">
        <v>36</v>
      </c>
      <c r="H36" s="44">
        <v>32</v>
      </c>
      <c r="I36" s="44">
        <v>40</v>
      </c>
      <c r="J36" s="44"/>
      <c r="K36" s="44"/>
      <c r="L36" s="44"/>
      <c r="M36" s="44"/>
      <c r="O36" s="1"/>
    </row>
    <row r="37" spans="1:15" s="10" customFormat="1" ht="12.75" customHeight="1" x14ac:dyDescent="0.2">
      <c r="A37" s="3" t="s">
        <v>102</v>
      </c>
      <c r="B37" s="20" t="s">
        <v>107</v>
      </c>
      <c r="C37" s="50" t="s">
        <v>66</v>
      </c>
      <c r="D37" s="3">
        <f>E37+F37</f>
        <v>108</v>
      </c>
      <c r="E37" s="3">
        <v>36</v>
      </c>
      <c r="F37" s="3">
        <v>72</v>
      </c>
      <c r="G37" s="3">
        <v>36</v>
      </c>
      <c r="H37" s="44"/>
      <c r="I37" s="44"/>
      <c r="J37" s="44"/>
      <c r="K37" s="44"/>
      <c r="L37" s="44">
        <v>32</v>
      </c>
      <c r="M37" s="44">
        <v>40</v>
      </c>
      <c r="O37" s="1"/>
    </row>
    <row r="38" spans="1:15" s="1" customFormat="1" ht="14.25" customHeight="1" x14ac:dyDescent="0.2">
      <c r="A38" s="47" t="s">
        <v>30</v>
      </c>
      <c r="B38" s="47" t="s">
        <v>31</v>
      </c>
      <c r="C38" s="48" t="s">
        <v>54</v>
      </c>
      <c r="D38" s="47">
        <f>D39+D44+D50+D54+D58</f>
        <v>2190</v>
      </c>
      <c r="E38" s="47">
        <f>E39+E44+E50+E54+E58</f>
        <v>730</v>
      </c>
      <c r="F38" s="47">
        <f>F39+F44+F50+F54+F58</f>
        <v>1460</v>
      </c>
      <c r="G38" s="47">
        <f t="shared" ref="G38:I38" si="1">G39+G44+G50+G54</f>
        <v>550</v>
      </c>
      <c r="H38" s="47">
        <f>H39+H44+H50+H54</f>
        <v>128</v>
      </c>
      <c r="I38" s="47">
        <f t="shared" si="1"/>
        <v>262</v>
      </c>
      <c r="J38" s="47">
        <f>J39+J44+J50+J54</f>
        <v>288</v>
      </c>
      <c r="K38" s="47">
        <f>K39+K44+K50+K54</f>
        <v>334</v>
      </c>
      <c r="L38" s="47">
        <f>L39+L44+L50+L54+L58</f>
        <v>320</v>
      </c>
      <c r="M38" s="47">
        <f>M58</f>
        <v>128</v>
      </c>
    </row>
    <row r="39" spans="1:15" s="10" customFormat="1" ht="50.25" customHeight="1" x14ac:dyDescent="0.25">
      <c r="A39" s="32" t="s">
        <v>32</v>
      </c>
      <c r="B39" s="7" t="s">
        <v>108</v>
      </c>
      <c r="C39" s="17" t="s">
        <v>49</v>
      </c>
      <c r="D39" s="17">
        <f t="shared" ref="D39:I39" si="2">D40+D41</f>
        <v>726</v>
      </c>
      <c r="E39" s="17">
        <f t="shared" si="2"/>
        <v>242</v>
      </c>
      <c r="F39" s="17">
        <f t="shared" si="2"/>
        <v>484</v>
      </c>
      <c r="G39" s="17">
        <f t="shared" si="2"/>
        <v>244</v>
      </c>
      <c r="H39" s="17">
        <f t="shared" si="2"/>
        <v>128</v>
      </c>
      <c r="I39" s="17">
        <f t="shared" si="2"/>
        <v>160</v>
      </c>
      <c r="J39" s="17">
        <f>J40+J41+J42+J43</f>
        <v>96</v>
      </c>
      <c r="K39" s="17">
        <f>K40+K41</f>
        <v>100</v>
      </c>
      <c r="L39" s="17"/>
      <c r="M39" s="17"/>
    </row>
    <row r="40" spans="1:15" s="10" customFormat="1" ht="48" customHeight="1" x14ac:dyDescent="0.25">
      <c r="A40" s="9" t="s">
        <v>33</v>
      </c>
      <c r="B40" s="55" t="s">
        <v>109</v>
      </c>
      <c r="C40" s="9" t="s">
        <v>34</v>
      </c>
      <c r="D40" s="9">
        <v>627</v>
      </c>
      <c r="E40" s="9">
        <v>209</v>
      </c>
      <c r="F40" s="9">
        <v>418</v>
      </c>
      <c r="G40" s="9">
        <v>210</v>
      </c>
      <c r="H40" s="44">
        <v>128</v>
      </c>
      <c r="I40" s="44">
        <v>160</v>
      </c>
      <c r="J40" s="44">
        <v>96</v>
      </c>
      <c r="K40" s="44">
        <v>34</v>
      </c>
      <c r="L40" s="44"/>
      <c r="M40" s="44"/>
    </row>
    <row r="41" spans="1:15" s="10" customFormat="1" ht="53.25" customHeight="1" x14ac:dyDescent="0.25">
      <c r="A41" s="9" t="s">
        <v>110</v>
      </c>
      <c r="B41" s="11" t="s">
        <v>111</v>
      </c>
      <c r="C41" s="9" t="s">
        <v>34</v>
      </c>
      <c r="D41" s="9">
        <v>99</v>
      </c>
      <c r="E41" s="9">
        <v>33</v>
      </c>
      <c r="F41" s="9">
        <v>66</v>
      </c>
      <c r="G41" s="9">
        <v>34</v>
      </c>
      <c r="H41" s="44"/>
      <c r="I41" s="44"/>
      <c r="J41" s="44"/>
      <c r="K41" s="44">
        <v>66</v>
      </c>
      <c r="L41" s="44"/>
      <c r="M41" s="44"/>
    </row>
    <row r="42" spans="1:15" s="10" customFormat="1" x14ac:dyDescent="0.25">
      <c r="A42" s="9" t="s">
        <v>35</v>
      </c>
      <c r="B42" s="11" t="s">
        <v>36</v>
      </c>
      <c r="C42" s="3" t="s">
        <v>52</v>
      </c>
      <c r="D42" s="9"/>
      <c r="E42" s="9"/>
      <c r="F42" s="9">
        <v>180</v>
      </c>
      <c r="G42" s="9"/>
      <c r="H42" s="44">
        <v>96</v>
      </c>
      <c r="I42" s="44">
        <v>84</v>
      </c>
      <c r="J42" s="44"/>
      <c r="K42" s="44"/>
      <c r="L42" s="44"/>
      <c r="M42" s="44"/>
    </row>
    <row r="43" spans="1:15" s="10" customFormat="1" ht="12.75" customHeight="1" x14ac:dyDescent="0.25">
      <c r="A43" s="9" t="s">
        <v>37</v>
      </c>
      <c r="B43" s="11" t="s">
        <v>38</v>
      </c>
      <c r="C43" s="3" t="s">
        <v>147</v>
      </c>
      <c r="D43" s="9"/>
      <c r="E43" s="9"/>
      <c r="F43" s="9">
        <v>108</v>
      </c>
      <c r="G43" s="9"/>
      <c r="H43" s="44"/>
      <c r="I43" s="44">
        <v>108</v>
      </c>
      <c r="J43" s="44"/>
      <c r="K43" s="44"/>
      <c r="L43" s="44"/>
      <c r="M43" s="44"/>
    </row>
    <row r="44" spans="1:15" s="12" customFormat="1" ht="42" customHeight="1" x14ac:dyDescent="0.25">
      <c r="A44" s="32" t="s">
        <v>39</v>
      </c>
      <c r="B44" s="7" t="s">
        <v>112</v>
      </c>
      <c r="C44" s="17" t="s">
        <v>49</v>
      </c>
      <c r="D44" s="17">
        <f>D45+D46+D47</f>
        <v>642</v>
      </c>
      <c r="E44" s="17">
        <f>E45+E46+E47</f>
        <v>214</v>
      </c>
      <c r="F44" s="17">
        <f>F45+F46+F47</f>
        <v>428</v>
      </c>
      <c r="G44" s="17">
        <f>G45+G46+G47</f>
        <v>216</v>
      </c>
      <c r="H44" s="17">
        <f>H45+H46+H47+H48+H49</f>
        <v>0</v>
      </c>
      <c r="I44" s="17">
        <f>I45+I46+I47</f>
        <v>102</v>
      </c>
      <c r="J44" s="17">
        <f>J45+J46+J47</f>
        <v>192</v>
      </c>
      <c r="K44" s="17">
        <f>K45+K46+K47</f>
        <v>134</v>
      </c>
      <c r="L44" s="17">
        <f>L45+L46+L47+L48+L49</f>
        <v>0</v>
      </c>
      <c r="M44" s="17"/>
    </row>
    <row r="45" spans="1:15" s="10" customFormat="1" ht="42" customHeight="1" x14ac:dyDescent="0.25">
      <c r="A45" s="9" t="s">
        <v>115</v>
      </c>
      <c r="B45" s="55" t="s">
        <v>113</v>
      </c>
      <c r="C45" s="9" t="s">
        <v>34</v>
      </c>
      <c r="D45" s="9">
        <v>153</v>
      </c>
      <c r="E45" s="9">
        <v>51</v>
      </c>
      <c r="F45" s="9">
        <v>102</v>
      </c>
      <c r="G45" s="9">
        <v>54</v>
      </c>
      <c r="H45" s="44">
        <v>0</v>
      </c>
      <c r="I45" s="44">
        <v>102</v>
      </c>
      <c r="J45" s="44"/>
      <c r="K45" s="44"/>
      <c r="L45" s="44"/>
      <c r="M45" s="44"/>
    </row>
    <row r="46" spans="1:15" s="10" customFormat="1" ht="52.5" customHeight="1" x14ac:dyDescent="0.25">
      <c r="A46" s="9" t="s">
        <v>114</v>
      </c>
      <c r="B46" s="11" t="s">
        <v>116</v>
      </c>
      <c r="C46" s="9" t="s">
        <v>34</v>
      </c>
      <c r="D46" s="9">
        <v>159</v>
      </c>
      <c r="E46" s="9">
        <v>53</v>
      </c>
      <c r="F46" s="9">
        <v>106</v>
      </c>
      <c r="G46" s="9">
        <v>54</v>
      </c>
      <c r="H46" s="44">
        <v>0</v>
      </c>
      <c r="I46" s="44">
        <v>0</v>
      </c>
      <c r="J46" s="44">
        <v>106</v>
      </c>
      <c r="K46" s="44"/>
      <c r="L46" s="44"/>
      <c r="M46" s="44"/>
    </row>
    <row r="47" spans="1:15" s="10" customFormat="1" ht="45.75" customHeight="1" x14ac:dyDescent="0.25">
      <c r="A47" s="9" t="s">
        <v>117</v>
      </c>
      <c r="B47" s="55" t="s">
        <v>118</v>
      </c>
      <c r="C47" s="9" t="s">
        <v>34</v>
      </c>
      <c r="D47" s="9">
        <v>330</v>
      </c>
      <c r="E47" s="9">
        <v>110</v>
      </c>
      <c r="F47" s="9">
        <v>220</v>
      </c>
      <c r="G47" s="9">
        <v>108</v>
      </c>
      <c r="H47" s="44"/>
      <c r="I47" s="44"/>
      <c r="J47" s="44">
        <v>86</v>
      </c>
      <c r="K47" s="44">
        <v>134</v>
      </c>
      <c r="L47" s="44"/>
      <c r="M47" s="44"/>
    </row>
    <row r="48" spans="1:15" s="10" customFormat="1" x14ac:dyDescent="0.25">
      <c r="A48" s="9" t="s">
        <v>56</v>
      </c>
      <c r="B48" s="11" t="s">
        <v>36</v>
      </c>
      <c r="C48" s="3" t="s">
        <v>148</v>
      </c>
      <c r="D48" s="9"/>
      <c r="E48" s="9"/>
      <c r="F48" s="9">
        <v>72</v>
      </c>
      <c r="G48" s="9"/>
      <c r="H48" s="44"/>
      <c r="I48" s="44">
        <v>36</v>
      </c>
      <c r="J48" s="44">
        <v>36</v>
      </c>
      <c r="K48" s="44"/>
      <c r="L48" s="44"/>
      <c r="M48" s="44"/>
    </row>
    <row r="49" spans="1:13" s="10" customFormat="1" ht="12.75" customHeight="1" x14ac:dyDescent="0.25">
      <c r="A49" s="9" t="s">
        <v>57</v>
      </c>
      <c r="B49" s="11" t="s">
        <v>38</v>
      </c>
      <c r="C49" s="3" t="s">
        <v>74</v>
      </c>
      <c r="D49" s="9"/>
      <c r="E49" s="9"/>
      <c r="F49" s="9">
        <v>108</v>
      </c>
      <c r="G49" s="9"/>
      <c r="H49" s="44"/>
      <c r="I49" s="44"/>
      <c r="J49" s="44"/>
      <c r="K49" s="44">
        <v>108</v>
      </c>
      <c r="L49" s="44"/>
      <c r="M49" s="44"/>
    </row>
    <row r="50" spans="1:13" s="10" customFormat="1" ht="42" customHeight="1" x14ac:dyDescent="0.25">
      <c r="A50" s="32" t="s">
        <v>40</v>
      </c>
      <c r="B50" s="7" t="s">
        <v>119</v>
      </c>
      <c r="C50" s="17" t="s">
        <v>49</v>
      </c>
      <c r="D50" s="17">
        <f t="shared" ref="D50:L50" si="3">D51</f>
        <v>216</v>
      </c>
      <c r="E50" s="17">
        <f t="shared" si="3"/>
        <v>72</v>
      </c>
      <c r="F50" s="17">
        <f t="shared" si="3"/>
        <v>144</v>
      </c>
      <c r="G50" s="17">
        <f t="shared" si="3"/>
        <v>72</v>
      </c>
      <c r="H50" s="17">
        <f t="shared" si="3"/>
        <v>0</v>
      </c>
      <c r="I50" s="17">
        <f t="shared" si="3"/>
        <v>0</v>
      </c>
      <c r="J50" s="17">
        <f t="shared" si="3"/>
        <v>0</v>
      </c>
      <c r="K50" s="17">
        <f t="shared" si="3"/>
        <v>64</v>
      </c>
      <c r="L50" s="17">
        <f t="shared" si="3"/>
        <v>80</v>
      </c>
      <c r="M50" s="17"/>
    </row>
    <row r="51" spans="1:13" s="10" customFormat="1" ht="39.75" customHeight="1" x14ac:dyDescent="0.25">
      <c r="A51" s="9" t="s">
        <v>41</v>
      </c>
      <c r="B51" s="55" t="s">
        <v>151</v>
      </c>
      <c r="C51" s="3" t="s">
        <v>34</v>
      </c>
      <c r="D51" s="9">
        <v>216</v>
      </c>
      <c r="E51" s="9">
        <v>72</v>
      </c>
      <c r="F51" s="9">
        <v>144</v>
      </c>
      <c r="G51" s="9">
        <v>72</v>
      </c>
      <c r="H51" s="44">
        <v>0</v>
      </c>
      <c r="I51" s="44">
        <v>0</v>
      </c>
      <c r="J51" s="44"/>
      <c r="K51" s="44">
        <v>64</v>
      </c>
      <c r="L51" s="44">
        <v>80</v>
      </c>
      <c r="M51" s="44"/>
    </row>
    <row r="52" spans="1:13" s="10" customFormat="1" x14ac:dyDescent="0.25">
      <c r="A52" s="9" t="s">
        <v>58</v>
      </c>
      <c r="B52" s="11" t="s">
        <v>36</v>
      </c>
      <c r="C52" s="3" t="s">
        <v>149</v>
      </c>
      <c r="D52" s="9"/>
      <c r="E52" s="9"/>
      <c r="F52" s="9">
        <v>144</v>
      </c>
      <c r="G52" s="9"/>
      <c r="H52" s="44"/>
      <c r="I52" s="44"/>
      <c r="J52" s="44">
        <v>60</v>
      </c>
      <c r="K52" s="44">
        <v>84</v>
      </c>
      <c r="L52" s="44"/>
      <c r="M52" s="44"/>
    </row>
    <row r="53" spans="1:13" s="10" customFormat="1" ht="12.75" customHeight="1" x14ac:dyDescent="0.25">
      <c r="A53" s="9" t="s">
        <v>59</v>
      </c>
      <c r="B53" s="11" t="s">
        <v>38</v>
      </c>
      <c r="C53" s="3" t="s">
        <v>61</v>
      </c>
      <c r="D53" s="9"/>
      <c r="E53" s="9"/>
      <c r="F53" s="9">
        <v>72</v>
      </c>
      <c r="G53" s="9"/>
      <c r="H53" s="44"/>
      <c r="I53" s="44"/>
      <c r="J53" s="44"/>
      <c r="K53" s="44">
        <v>72</v>
      </c>
      <c r="L53" s="44"/>
      <c r="M53" s="44"/>
    </row>
    <row r="54" spans="1:13" s="10" customFormat="1" ht="60" customHeight="1" x14ac:dyDescent="0.25">
      <c r="A54" s="40" t="s">
        <v>62</v>
      </c>
      <c r="B54" s="41" t="s">
        <v>121</v>
      </c>
      <c r="C54" s="40" t="s">
        <v>49</v>
      </c>
      <c r="D54" s="40">
        <f t="shared" ref="D54:K54" si="4">D55</f>
        <v>54</v>
      </c>
      <c r="E54" s="40">
        <f t="shared" si="4"/>
        <v>18</v>
      </c>
      <c r="F54" s="40">
        <f t="shared" si="4"/>
        <v>36</v>
      </c>
      <c r="G54" s="40">
        <f t="shared" si="4"/>
        <v>18</v>
      </c>
      <c r="H54" s="40">
        <f t="shared" si="4"/>
        <v>0</v>
      </c>
      <c r="I54" s="40">
        <f t="shared" si="4"/>
        <v>0</v>
      </c>
      <c r="J54" s="40">
        <f t="shared" si="4"/>
        <v>0</v>
      </c>
      <c r="K54" s="40">
        <f t="shared" si="4"/>
        <v>36</v>
      </c>
      <c r="L54" s="40">
        <f>L55</f>
        <v>0</v>
      </c>
      <c r="M54" s="39"/>
    </row>
    <row r="55" spans="1:13" s="10" customFormat="1" ht="12.75" customHeight="1" x14ac:dyDescent="0.25">
      <c r="A55" s="9" t="s">
        <v>63</v>
      </c>
      <c r="B55" s="11" t="s">
        <v>120</v>
      </c>
      <c r="C55" s="3" t="s">
        <v>34</v>
      </c>
      <c r="D55" s="9">
        <v>54</v>
      </c>
      <c r="E55" s="9">
        <v>18</v>
      </c>
      <c r="F55" s="9">
        <v>36</v>
      </c>
      <c r="G55" s="9">
        <v>18</v>
      </c>
      <c r="H55" s="44">
        <v>0</v>
      </c>
      <c r="I55" s="44">
        <v>0</v>
      </c>
      <c r="J55" s="44">
        <v>0</v>
      </c>
      <c r="K55" s="44">
        <v>36</v>
      </c>
      <c r="L55" s="44"/>
      <c r="M55" s="44"/>
    </row>
    <row r="56" spans="1:13" s="10" customFormat="1" ht="12.75" customHeight="1" x14ac:dyDescent="0.25">
      <c r="A56" s="9" t="s">
        <v>64</v>
      </c>
      <c r="B56" s="11" t="s">
        <v>36</v>
      </c>
      <c r="C56" s="3" t="s">
        <v>66</v>
      </c>
      <c r="D56" s="9"/>
      <c r="E56" s="9"/>
      <c r="F56" s="9">
        <v>72</v>
      </c>
      <c r="G56" s="9"/>
      <c r="H56" s="44"/>
      <c r="I56" s="44"/>
      <c r="J56" s="44"/>
      <c r="K56" s="44">
        <v>18</v>
      </c>
      <c r="L56" s="44">
        <v>54</v>
      </c>
      <c r="M56" s="44"/>
    </row>
    <row r="57" spans="1:13" s="10" customFormat="1" ht="12.75" customHeight="1" x14ac:dyDescent="0.25">
      <c r="A57" s="9" t="s">
        <v>65</v>
      </c>
      <c r="B57" s="11" t="s">
        <v>38</v>
      </c>
      <c r="C57" s="3" t="s">
        <v>67</v>
      </c>
      <c r="D57" s="9"/>
      <c r="E57" s="9"/>
      <c r="F57" s="9">
        <v>36</v>
      </c>
      <c r="G57" s="9"/>
      <c r="H57" s="44"/>
      <c r="I57" s="44"/>
      <c r="J57" s="44"/>
      <c r="K57" s="44">
        <v>36</v>
      </c>
      <c r="L57" s="44"/>
      <c r="M57" s="44"/>
    </row>
    <row r="58" spans="1:13" s="10" customFormat="1" ht="19.5" customHeight="1" x14ac:dyDescent="0.25">
      <c r="A58" s="35"/>
      <c r="B58" s="7" t="s">
        <v>130</v>
      </c>
      <c r="C58" s="35"/>
      <c r="D58" s="35">
        <f>D59+D63+D64</f>
        <v>552</v>
      </c>
      <c r="E58" s="35">
        <f>E59+E63+E64</f>
        <v>184</v>
      </c>
      <c r="F58" s="35">
        <f>F59</f>
        <v>368</v>
      </c>
      <c r="G58" s="35">
        <f>G59</f>
        <v>188</v>
      </c>
      <c r="H58" s="35"/>
      <c r="I58" s="35"/>
      <c r="J58" s="35"/>
      <c r="K58" s="35"/>
      <c r="L58" s="35">
        <f>L59</f>
        <v>240</v>
      </c>
      <c r="M58" s="35">
        <f>M59</f>
        <v>128</v>
      </c>
    </row>
    <row r="59" spans="1:13" s="10" customFormat="1" ht="44.25" customHeight="1" x14ac:dyDescent="0.25">
      <c r="A59" s="54" t="s">
        <v>122</v>
      </c>
      <c r="B59" s="7" t="s">
        <v>123</v>
      </c>
      <c r="C59" s="54"/>
      <c r="D59" s="89">
        <f>D60+D61+D62</f>
        <v>552</v>
      </c>
      <c r="E59" s="89">
        <f>E60+E61+E62</f>
        <v>184</v>
      </c>
      <c r="F59" s="89">
        <f>F60+F61+F62</f>
        <v>368</v>
      </c>
      <c r="G59" s="89">
        <f>G60+G61+G62</f>
        <v>188</v>
      </c>
      <c r="H59" s="89"/>
      <c r="I59" s="89"/>
      <c r="J59" s="89"/>
      <c r="K59" s="89"/>
      <c r="L59" s="89">
        <f>L60+L61+L62</f>
        <v>240</v>
      </c>
      <c r="M59" s="89">
        <f>M60+M61+M62</f>
        <v>128</v>
      </c>
    </row>
    <row r="60" spans="1:13" s="10" customFormat="1" ht="42" customHeight="1" x14ac:dyDescent="0.25">
      <c r="A60" s="53" t="s">
        <v>124</v>
      </c>
      <c r="B60" s="20" t="s">
        <v>125</v>
      </c>
      <c r="C60" s="56" t="s">
        <v>34</v>
      </c>
      <c r="D60" s="53">
        <v>153</v>
      </c>
      <c r="E60" s="53">
        <v>51</v>
      </c>
      <c r="F60" s="53">
        <v>102</v>
      </c>
      <c r="G60" s="53">
        <v>54</v>
      </c>
      <c r="H60" s="53"/>
      <c r="I60" s="53"/>
      <c r="J60" s="53"/>
      <c r="K60" s="53"/>
      <c r="L60" s="53">
        <v>102</v>
      </c>
      <c r="M60" s="53"/>
    </row>
    <row r="61" spans="1:13" s="10" customFormat="1" ht="41.25" customHeight="1" x14ac:dyDescent="0.25">
      <c r="A61" s="53" t="s">
        <v>126</v>
      </c>
      <c r="B61" s="20" t="s">
        <v>127</v>
      </c>
      <c r="C61" s="56" t="s">
        <v>34</v>
      </c>
      <c r="D61" s="53">
        <v>159</v>
      </c>
      <c r="E61" s="53">
        <v>53</v>
      </c>
      <c r="F61" s="53">
        <v>106</v>
      </c>
      <c r="G61" s="53">
        <v>54</v>
      </c>
      <c r="H61" s="53"/>
      <c r="I61" s="53"/>
      <c r="J61" s="53"/>
      <c r="K61" s="53"/>
      <c r="L61" s="53">
        <v>106</v>
      </c>
      <c r="M61" s="53"/>
    </row>
    <row r="62" spans="1:13" s="10" customFormat="1" ht="25.5" customHeight="1" x14ac:dyDescent="0.25">
      <c r="A62" s="53" t="s">
        <v>128</v>
      </c>
      <c r="B62" s="20" t="s">
        <v>129</v>
      </c>
      <c r="C62" s="56" t="s">
        <v>34</v>
      </c>
      <c r="D62" s="53">
        <f>E62+F62</f>
        <v>240</v>
      </c>
      <c r="E62" s="53">
        <v>80</v>
      </c>
      <c r="F62" s="53">
        <v>160</v>
      </c>
      <c r="G62" s="53">
        <v>80</v>
      </c>
      <c r="H62" s="53"/>
      <c r="I62" s="53"/>
      <c r="J62" s="53"/>
      <c r="K62" s="53"/>
      <c r="L62" s="53">
        <v>32</v>
      </c>
      <c r="M62" s="53">
        <v>128</v>
      </c>
    </row>
    <row r="63" spans="1:13" s="10" customFormat="1" ht="25.5" customHeight="1" x14ac:dyDescent="0.25">
      <c r="A63" s="53" t="s">
        <v>137</v>
      </c>
      <c r="B63" s="20" t="s">
        <v>36</v>
      </c>
      <c r="C63" s="56" t="s">
        <v>150</v>
      </c>
      <c r="D63" s="53"/>
      <c r="E63" s="53"/>
      <c r="F63" s="53">
        <v>318</v>
      </c>
      <c r="G63" s="53"/>
      <c r="H63" s="53"/>
      <c r="I63" s="53"/>
      <c r="J63" s="53"/>
      <c r="K63" s="53"/>
      <c r="L63" s="53">
        <v>42</v>
      </c>
      <c r="M63" s="53">
        <v>276</v>
      </c>
    </row>
    <row r="64" spans="1:13" s="10" customFormat="1" ht="25.5" customHeight="1" x14ac:dyDescent="0.25">
      <c r="A64" s="53" t="s">
        <v>140</v>
      </c>
      <c r="B64" s="20" t="s">
        <v>38</v>
      </c>
      <c r="C64" s="56" t="s">
        <v>66</v>
      </c>
      <c r="D64" s="53"/>
      <c r="E64" s="53"/>
      <c r="F64" s="53">
        <v>144</v>
      </c>
      <c r="G64" s="53"/>
      <c r="H64" s="53"/>
      <c r="I64" s="53"/>
      <c r="J64" s="53"/>
      <c r="K64" s="53"/>
      <c r="L64" s="53"/>
      <c r="M64" s="53">
        <v>144</v>
      </c>
    </row>
    <row r="65" spans="1:13" s="10" customFormat="1" ht="39.75" customHeight="1" x14ac:dyDescent="0.25">
      <c r="A65" s="85" t="s">
        <v>131</v>
      </c>
      <c r="B65" s="85"/>
      <c r="C65" s="49"/>
      <c r="D65" s="49">
        <f>D14+D19+D22+D33+D38</f>
        <v>4167</v>
      </c>
      <c r="E65" s="49">
        <f>E14+E19+E22+E33+E38</f>
        <v>1389</v>
      </c>
      <c r="F65" s="49">
        <f>F14+F19+F22+F33+F38</f>
        <v>2778</v>
      </c>
      <c r="G65" s="49">
        <f>G14+G19+G22+G33+G38</f>
        <v>1382</v>
      </c>
      <c r="H65" s="49">
        <f>H14+H19+H22+H33+H38</f>
        <v>480</v>
      </c>
      <c r="I65" s="49">
        <f>I14+I19+I22+I33+I38</f>
        <v>600</v>
      </c>
      <c r="J65" s="49">
        <f>J14+J19+J22+J33+J38</f>
        <v>480</v>
      </c>
      <c r="K65" s="49">
        <f>K14+K19+K22+K33+K38</f>
        <v>510</v>
      </c>
      <c r="L65" s="49">
        <f>L14+L19+L22+L33+L38</f>
        <v>480</v>
      </c>
      <c r="M65" s="49">
        <f>M14+M19+M22+M33+M38</f>
        <v>228</v>
      </c>
    </row>
    <row r="66" spans="1:13" x14ac:dyDescent="0.2">
      <c r="A66" s="5" t="s">
        <v>43</v>
      </c>
      <c r="B66" s="8" t="s">
        <v>44</v>
      </c>
      <c r="C66" s="5"/>
      <c r="D66" s="5"/>
      <c r="E66" s="6"/>
      <c r="F66" s="31">
        <f>F42+F48+F52+F56+F63</f>
        <v>786</v>
      </c>
      <c r="G66" s="6"/>
      <c r="H66" s="45">
        <f>H42</f>
        <v>96</v>
      </c>
      <c r="I66" s="45">
        <f>I42+I48</f>
        <v>120</v>
      </c>
      <c r="J66" s="45">
        <f>J42+J48+J52+J56</f>
        <v>96</v>
      </c>
      <c r="K66" s="45">
        <f>K42+K48+K52+K56</f>
        <v>102</v>
      </c>
      <c r="L66" s="45">
        <f>L42+L48+L56+L52+L63</f>
        <v>96</v>
      </c>
      <c r="M66" s="44">
        <f>M42+M48+M52+M56+M63</f>
        <v>276</v>
      </c>
    </row>
    <row r="67" spans="1:13" ht="25.5" x14ac:dyDescent="0.2">
      <c r="A67" s="5" t="s">
        <v>45</v>
      </c>
      <c r="B67" s="8" t="s">
        <v>46</v>
      </c>
      <c r="C67" s="5"/>
      <c r="D67" s="51"/>
      <c r="E67" s="6"/>
      <c r="F67" s="51">
        <f>F43+F49+F53+F57+F64</f>
        <v>468</v>
      </c>
      <c r="G67" s="6"/>
      <c r="H67" s="45"/>
      <c r="I67" s="45">
        <f>I43</f>
        <v>108</v>
      </c>
      <c r="J67" s="45"/>
      <c r="K67" s="45">
        <f>K43+K49+K53+K57</f>
        <v>216</v>
      </c>
      <c r="L67" s="45"/>
      <c r="M67" s="44">
        <f>M43+M53+M57+M49+M64</f>
        <v>144</v>
      </c>
    </row>
    <row r="68" spans="1:13" x14ac:dyDescent="0.2">
      <c r="A68" s="5"/>
      <c r="B68" s="8" t="s">
        <v>132</v>
      </c>
      <c r="C68" s="5"/>
      <c r="D68" s="5"/>
      <c r="E68" s="6"/>
      <c r="F68" s="31">
        <f>F65+F66+F67</f>
        <v>4032</v>
      </c>
      <c r="G68" s="6"/>
      <c r="H68" s="45">
        <v>576</v>
      </c>
      <c r="I68" s="45">
        <v>828</v>
      </c>
      <c r="J68" s="45">
        <v>576</v>
      </c>
      <c r="K68" s="45">
        <v>828</v>
      </c>
      <c r="L68" s="45">
        <v>576</v>
      </c>
      <c r="M68" s="44">
        <v>648</v>
      </c>
    </row>
    <row r="69" spans="1:13" x14ac:dyDescent="0.2">
      <c r="A69" s="5" t="s">
        <v>134</v>
      </c>
      <c r="B69" s="8" t="s">
        <v>133</v>
      </c>
      <c r="C69" s="6"/>
      <c r="D69" s="5"/>
      <c r="E69" s="6"/>
      <c r="F69" s="6">
        <v>144</v>
      </c>
      <c r="G69" s="6"/>
      <c r="H69" s="45"/>
      <c r="I69" s="45"/>
      <c r="J69" s="45"/>
      <c r="K69" s="45"/>
      <c r="L69" s="45"/>
      <c r="M69" s="44">
        <v>144</v>
      </c>
    </row>
    <row r="70" spans="1:13" ht="25.5" customHeight="1" x14ac:dyDescent="0.2">
      <c r="A70" s="5" t="s">
        <v>47</v>
      </c>
      <c r="B70" s="8" t="s">
        <v>135</v>
      </c>
      <c r="C70" s="6"/>
      <c r="D70" s="5"/>
      <c r="E70" s="6"/>
      <c r="F70" s="5"/>
      <c r="G70" s="6"/>
      <c r="H70" s="45"/>
      <c r="I70" s="45"/>
      <c r="J70" s="45"/>
      <c r="K70" s="45"/>
      <c r="L70" s="45"/>
      <c r="M70" s="45">
        <v>72</v>
      </c>
    </row>
    <row r="71" spans="1:13" x14ac:dyDescent="0.2">
      <c r="A71" s="36"/>
      <c r="B71" s="37" t="s">
        <v>42</v>
      </c>
      <c r="C71" s="36"/>
      <c r="D71" s="36"/>
      <c r="E71" s="36"/>
      <c r="F71" s="36">
        <v>4176</v>
      </c>
      <c r="G71" s="36"/>
      <c r="H71" s="36"/>
      <c r="I71" s="36"/>
      <c r="J71" s="36"/>
      <c r="K71" s="36"/>
      <c r="L71" s="36"/>
      <c r="M71" s="38"/>
    </row>
    <row r="72" spans="1:13" ht="24.75" customHeight="1" x14ac:dyDescent="0.2">
      <c r="A72" s="86" t="s">
        <v>50</v>
      </c>
      <c r="B72" s="87"/>
      <c r="C72" s="87"/>
      <c r="D72" s="87"/>
      <c r="E72" s="88"/>
      <c r="F72" s="43">
        <v>100</v>
      </c>
      <c r="G72" s="18" t="s">
        <v>48</v>
      </c>
      <c r="H72" s="60">
        <v>100</v>
      </c>
      <c r="I72" s="61"/>
      <c r="J72" s="60">
        <v>100</v>
      </c>
      <c r="K72" s="61"/>
      <c r="L72" s="60">
        <v>100</v>
      </c>
      <c r="M72" s="61"/>
    </row>
    <row r="73" spans="1:13" ht="17.25" customHeight="1" x14ac:dyDescent="0.2">
      <c r="A73" s="86" t="s">
        <v>154</v>
      </c>
      <c r="B73" s="87"/>
      <c r="C73" s="87"/>
      <c r="D73" s="87"/>
      <c r="E73" s="88"/>
      <c r="F73" s="57"/>
      <c r="G73" s="18"/>
      <c r="H73" s="58"/>
      <c r="I73" s="59"/>
      <c r="J73" s="58"/>
      <c r="K73" s="59"/>
      <c r="L73" s="58"/>
      <c r="M73" s="59"/>
    </row>
    <row r="74" spans="1:13" ht="18" customHeight="1" x14ac:dyDescent="0.2">
      <c r="A74" s="82" t="s">
        <v>68</v>
      </c>
      <c r="B74" s="83"/>
      <c r="C74" s="83"/>
      <c r="D74" s="83"/>
      <c r="E74" s="84"/>
      <c r="F74" s="43"/>
      <c r="G74" s="18"/>
      <c r="H74" s="4"/>
      <c r="I74" s="4"/>
      <c r="J74" s="4"/>
      <c r="K74" s="4"/>
      <c r="L74" s="4"/>
      <c r="M74" s="4"/>
    </row>
    <row r="75" spans="1:13" x14ac:dyDescent="0.2">
      <c r="A75" s="82" t="s">
        <v>69</v>
      </c>
      <c r="B75" s="83"/>
      <c r="C75" s="83"/>
      <c r="D75" s="83"/>
      <c r="E75" s="84"/>
      <c r="F75" s="43"/>
      <c r="G75" s="18"/>
      <c r="H75" s="4"/>
      <c r="I75" s="4"/>
      <c r="J75" s="4"/>
      <c r="K75" s="4"/>
      <c r="L75" s="4"/>
      <c r="M75" s="4"/>
    </row>
    <row r="77" spans="1:13" ht="15" x14ac:dyDescent="0.25">
      <c r="A77" s="23" t="s">
        <v>60</v>
      </c>
    </row>
    <row r="80" spans="1:13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</sheetData>
  <mergeCells count="23">
    <mergeCell ref="A74:E74"/>
    <mergeCell ref="A75:E75"/>
    <mergeCell ref="A65:B65"/>
    <mergeCell ref="A72:E72"/>
    <mergeCell ref="A73:E73"/>
    <mergeCell ref="B3:B11"/>
    <mergeCell ref="A3:A11"/>
    <mergeCell ref="C3:C11"/>
    <mergeCell ref="D3:G6"/>
    <mergeCell ref="D7:D11"/>
    <mergeCell ref="E7:E11"/>
    <mergeCell ref="F7:G7"/>
    <mergeCell ref="H72:I72"/>
    <mergeCell ref="J72:K72"/>
    <mergeCell ref="L72:M72"/>
    <mergeCell ref="C1:M1"/>
    <mergeCell ref="H3:M6"/>
    <mergeCell ref="H7:I7"/>
    <mergeCell ref="J7:K7"/>
    <mergeCell ref="L7:M7"/>
    <mergeCell ref="D2:L2"/>
    <mergeCell ref="F8:F11"/>
    <mergeCell ref="G8:G11"/>
  </mergeCells>
  <pageMargins left="0.88" right="0.28000000000000003" top="0.33" bottom="0.2" header="0.31496062992125984" footer="0.19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2022-11-29T05:38:51Z</dcterms:modified>
</cp:coreProperties>
</file>